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5"/>
  </bookViews>
  <sheets>
    <sheet name="УП НО" sheetId="6" r:id="rId1"/>
    <sheet name="УП ОО" sheetId="5" r:id="rId2"/>
    <sheet name="УП СО" sheetId="7" r:id="rId3"/>
    <sheet name="УП 11 кл 20-21" sheetId="10" r:id="rId4"/>
    <sheet name="УП ИНДИВ" sheetId="8" r:id="rId5"/>
    <sheet name="Внеуроч. де" sheetId="9" r:id="rId6"/>
  </sheets>
  <definedNames>
    <definedName name="_xlnm.Print_Area" localSheetId="5">'Внеуроч. де'!$A$1:$Q$15</definedName>
    <definedName name="_xlnm.Print_Area" localSheetId="4">'УП ИНДИВ'!$A$1:$D$19</definedName>
    <definedName name="_xlnm.Print_Area" localSheetId="0">'УП НО'!$A$1:$K$30</definedName>
    <definedName name="_xlnm.Print_Area" localSheetId="1">'УП ОО'!$A$1:$M$43</definedName>
    <definedName name="_xlnm.Print_Area" localSheetId="2">'УП СО'!$A$1:$K$40</definedName>
  </definedNames>
  <calcPr calcId="144525"/>
</workbook>
</file>

<file path=xl/calcChain.xml><?xml version="1.0" encoding="utf-8"?>
<calcChain xmlns="http://schemas.openxmlformats.org/spreadsheetml/2006/main">
  <c r="C37" i="10" l="1"/>
  <c r="C36" i="10"/>
  <c r="C30" i="10"/>
  <c r="C27" i="10"/>
  <c r="C21" i="10"/>
  <c r="G37" i="7"/>
  <c r="H37" i="7"/>
  <c r="I37" i="7"/>
  <c r="F37" i="7"/>
  <c r="C19" i="8"/>
  <c r="E36" i="7" l="1"/>
  <c r="G36" i="7"/>
  <c r="H36" i="7"/>
  <c r="I36" i="7"/>
  <c r="F36" i="7"/>
  <c r="G31" i="7"/>
  <c r="H31" i="7"/>
  <c r="I31" i="7"/>
  <c r="F31" i="7"/>
  <c r="D21" i="6"/>
  <c r="E21" i="6"/>
  <c r="C21" i="6"/>
  <c r="G19" i="6"/>
  <c r="H42" i="5"/>
  <c r="G28" i="6" l="1"/>
  <c r="D26" i="6"/>
  <c r="E26" i="6"/>
  <c r="F26" i="6"/>
  <c r="C26" i="6"/>
  <c r="G9" i="6"/>
  <c r="G12" i="6"/>
  <c r="G13" i="6"/>
  <c r="G14" i="6"/>
  <c r="G15" i="6"/>
  <c r="G16" i="6"/>
  <c r="G17" i="6"/>
  <c r="G18" i="6"/>
  <c r="G20" i="6"/>
  <c r="G27" i="6"/>
  <c r="G8" i="6"/>
  <c r="G21" i="6" l="1"/>
  <c r="G26" i="6" s="1"/>
  <c r="D30" i="5"/>
  <c r="E30" i="5"/>
  <c r="F30" i="5"/>
  <c r="G30" i="5"/>
  <c r="C30" i="5"/>
  <c r="D37" i="5"/>
  <c r="E37" i="5"/>
  <c r="F37" i="5"/>
  <c r="G37" i="5"/>
  <c r="H37" i="5"/>
  <c r="C37" i="5"/>
  <c r="H22" i="5"/>
  <c r="H23" i="5"/>
  <c r="H24" i="5"/>
  <c r="H25" i="5"/>
  <c r="H26" i="5"/>
  <c r="H27" i="5"/>
  <c r="H28" i="5"/>
  <c r="H29" i="5"/>
  <c r="H17" i="5"/>
  <c r="H18" i="5"/>
  <c r="H19" i="5"/>
  <c r="H20" i="5"/>
  <c r="H21" i="5"/>
  <c r="H15" i="5"/>
  <c r="H16" i="5"/>
  <c r="H14" i="5"/>
  <c r="H13" i="5"/>
  <c r="H10" i="5"/>
  <c r="H11" i="5"/>
  <c r="H12" i="5"/>
  <c r="H9" i="5"/>
  <c r="H8" i="5"/>
  <c r="F38" i="5" l="1"/>
  <c r="D38" i="5"/>
  <c r="G38" i="5"/>
  <c r="H30" i="5"/>
  <c r="H38" i="5" s="1"/>
  <c r="H39" i="5" s="1"/>
  <c r="E38" i="5"/>
  <c r="C38" i="5"/>
</calcChain>
</file>

<file path=xl/sharedStrings.xml><?xml version="1.0" encoding="utf-8"?>
<sst xmlns="http://schemas.openxmlformats.org/spreadsheetml/2006/main" count="483" uniqueCount="192">
  <si>
    <t>Итого</t>
  </si>
  <si>
    <t>Предметные области</t>
  </si>
  <si>
    <t>Учебные предметы</t>
  </si>
  <si>
    <t>Формы промежуточной аттестации</t>
  </si>
  <si>
    <t>итого</t>
  </si>
  <si>
    <t>5 класс</t>
  </si>
  <si>
    <t>6 класс</t>
  </si>
  <si>
    <t>7 класс</t>
  </si>
  <si>
    <t>8 класс</t>
  </si>
  <si>
    <t>9 класс</t>
  </si>
  <si>
    <t>Обязательная часть УП</t>
  </si>
  <si>
    <t>Русский язык и литература</t>
  </si>
  <si>
    <t xml:space="preserve">Русский язык </t>
  </si>
  <si>
    <t xml:space="preserve">Литература </t>
  </si>
  <si>
    <t>Родной язык и родная литература</t>
  </si>
  <si>
    <t>Родной язык</t>
  </si>
  <si>
    <t>Родная литература</t>
  </si>
  <si>
    <t>Иностранные языки</t>
  </si>
  <si>
    <t>Общественно научные предметы</t>
  </si>
  <si>
    <t>Обществознание</t>
  </si>
  <si>
    <t>География</t>
  </si>
  <si>
    <t>Математика и информатика</t>
  </si>
  <si>
    <t>Математика</t>
  </si>
  <si>
    <t>Алгебра</t>
  </si>
  <si>
    <t>Геометрия</t>
  </si>
  <si>
    <t>Информатика</t>
  </si>
  <si>
    <t>Естественно-научные предметы</t>
  </si>
  <si>
    <t>Физика</t>
  </si>
  <si>
    <t>Биология</t>
  </si>
  <si>
    <t>Химия</t>
  </si>
  <si>
    <t xml:space="preserve">Искусство </t>
  </si>
  <si>
    <t>Изобразительное искусство</t>
  </si>
  <si>
    <t>Музыка</t>
  </si>
  <si>
    <t>Технология</t>
  </si>
  <si>
    <r>
      <t>Физическая  культура</t>
    </r>
    <r>
      <rPr>
        <sz val="11"/>
        <color theme="1"/>
        <rFont val="Calibri"/>
        <family val="2"/>
        <charset val="204"/>
        <scheme val="minor"/>
      </rPr>
      <t xml:space="preserve">  </t>
    </r>
    <r>
      <rPr>
        <sz val="11"/>
        <color theme="1"/>
        <rFont val="Times New Roman"/>
        <family val="1"/>
        <charset val="204"/>
      </rPr>
      <t>и основы безопасности жизнедеятельности</t>
    </r>
  </si>
  <si>
    <t>Физическая  культура</t>
  </si>
  <si>
    <t>Основы безопасности жизнедеятельности</t>
  </si>
  <si>
    <t>Часть, формируемая участниками образовательных отношений</t>
  </si>
  <si>
    <t>Всего часов при делении классов на подгруппы</t>
  </si>
  <si>
    <t>Всего по учебному плану</t>
  </si>
  <si>
    <t>История России
Всеобщая история</t>
  </si>
  <si>
    <t>Количество часов в неделю</t>
  </si>
  <si>
    <t>2 класс</t>
  </si>
  <si>
    <t>3 класс</t>
  </si>
  <si>
    <t>4 класс</t>
  </si>
  <si>
    <t>Русский язык и литературное чтение</t>
  </si>
  <si>
    <t xml:space="preserve">Литературное чтение </t>
  </si>
  <si>
    <t>Родной язык и литературное чтение на родном языке</t>
  </si>
  <si>
    <t>Литературное чтение на родном языке</t>
  </si>
  <si>
    <t>Иностранный язык</t>
  </si>
  <si>
    <t>Окружающий мир</t>
  </si>
  <si>
    <t>Основы религиозных культур и светской этики</t>
  </si>
  <si>
    <t>Обществознание и естествознание (Окружающий  мир)</t>
  </si>
  <si>
    <t>Максимально допустимая учебная нагрузка (5-дневная рабочая неделя)</t>
  </si>
  <si>
    <t>Максимально допустимая учебная нагрузка (6-дневная рабочая неделя)</t>
  </si>
  <si>
    <t>Основы духовно-нравственной культуры народов России (ОДНКР)</t>
  </si>
  <si>
    <t>1 класс</t>
  </si>
  <si>
    <t>10 класс</t>
  </si>
  <si>
    <t>11 класс</t>
  </si>
  <si>
    <t>кол-во часов в неделю</t>
  </si>
  <si>
    <t>кол-во часов в год</t>
  </si>
  <si>
    <t xml:space="preserve">кол-во часов в год </t>
  </si>
  <si>
    <t>Иностранный язык (английский язык )</t>
  </si>
  <si>
    <t xml:space="preserve">История </t>
  </si>
  <si>
    <t>Россия в мире</t>
  </si>
  <si>
    <t>Экономика</t>
  </si>
  <si>
    <t>Право</t>
  </si>
  <si>
    <t>Естественные науки</t>
  </si>
  <si>
    <t>Естествознание</t>
  </si>
  <si>
    <t>ФК, экология и основы безопасности жизнедеятельности</t>
  </si>
  <si>
    <t>Экология</t>
  </si>
  <si>
    <t>Индивидуальный проект</t>
  </si>
  <si>
    <t>Элективные курсы</t>
  </si>
  <si>
    <t>Факультативные курсы</t>
  </si>
  <si>
    <t>Максимально допустимая учебная нагрузка
 (5-дневная рабочая неделя)</t>
  </si>
  <si>
    <t>Максимально допустимая учебная нагрузка 
(6-дневная рабочая неделя)</t>
  </si>
  <si>
    <t>Уровень изучения предмета (Базовый/
Углубленный)</t>
  </si>
  <si>
    <t>Б</t>
  </si>
  <si>
    <t>ЭК</t>
  </si>
  <si>
    <t>Шахматы</t>
  </si>
  <si>
    <t>Предметы и Курсы по выбору</t>
  </si>
  <si>
    <t>Обязательная часть</t>
  </si>
  <si>
    <t>Часть,формируемая участниками образовательных отношений</t>
  </si>
  <si>
    <t>Астрономия</t>
  </si>
  <si>
    <t>Количество часов за 2 года обучения
(Базовый/
Углубленный)</t>
  </si>
  <si>
    <t xml:space="preserve">Учебный план начального общего образования 
МКОУ "Зотинская СШ" 2020-2021 учебный год </t>
  </si>
  <si>
    <t>Продолжительность учебного года - 34 недели</t>
  </si>
  <si>
    <t xml:space="preserve">1,3 класс - 5 ти дневная рабочая  неделя, 2,4 класс 6- дневная рабочая неделя  </t>
  </si>
  <si>
    <t>Пародолжительность 
учебной недели</t>
  </si>
  <si>
    <t xml:space="preserve">Основы религиозных культур и светской этики </t>
  </si>
  <si>
    <t>Учебный план основного общего образования  
МКОУ "Зотинская СШ" 2020-2021 учебный год</t>
  </si>
  <si>
    <t>Пародолжительность учебной недели -6-ти дневная рабочая неделя</t>
  </si>
  <si>
    <t>Второй иностранный язык (немецкий)</t>
  </si>
  <si>
    <t>Иностранный язык(английский)</t>
  </si>
  <si>
    <t>Черчение</t>
  </si>
  <si>
    <t>ОБЖ</t>
  </si>
  <si>
    <t>Курсы по выбору</t>
  </si>
  <si>
    <t>Физическая  культура  и основы безопасности жизнедеятельности</t>
  </si>
  <si>
    <r>
      <t>Продолжительность  учебного года -</t>
    </r>
    <r>
      <rPr>
        <sz val="11"/>
        <rFont val="Times New Roman"/>
        <family val="1"/>
        <charset val="204"/>
      </rPr>
      <t>34</t>
    </r>
    <r>
      <rPr>
        <sz val="11"/>
        <color theme="1"/>
        <rFont val="Times New Roman"/>
        <family val="1"/>
        <charset val="204"/>
      </rPr>
      <t xml:space="preserve"> недели</t>
    </r>
  </si>
  <si>
    <r>
      <t xml:space="preserve">Продолжительность учебной недели - </t>
    </r>
    <r>
      <rPr>
        <sz val="11"/>
        <rFont val="Times New Roman"/>
        <family val="1"/>
        <charset val="204"/>
      </rPr>
      <t xml:space="preserve">6- ти дневная рабочая неделя 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</si>
  <si>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Учебный план среднего общего образования 
МКОУ "Зотинская СШ" </t>
    </r>
    <r>
      <rPr>
        <b/>
        <sz val="12"/>
        <color theme="1"/>
        <rFont val="Times New Roman"/>
        <family val="1"/>
        <charset val="204"/>
      </rPr>
      <t>10 класс</t>
    </r>
    <r>
      <rPr>
        <sz val="12"/>
        <color theme="1"/>
        <rFont val="Times New Roman"/>
        <family val="1"/>
        <charset val="204"/>
      </rPr>
      <t xml:space="preserve"> 2020-2021 учебный год </t>
    </r>
  </si>
  <si>
    <t>10 класс
 (34 уч. нед.)
2020-2021 у.г.</t>
  </si>
  <si>
    <t>11 класс
 (34 уч нед)
2021-2022 у.г.</t>
  </si>
  <si>
    <t>У</t>
  </si>
  <si>
    <t xml:space="preserve">Предметная область </t>
  </si>
  <si>
    <t xml:space="preserve">Учебные предметы </t>
  </si>
  <si>
    <t>количество часов в неделю</t>
  </si>
  <si>
    <t xml:space="preserve">классы </t>
  </si>
  <si>
    <t>Литературное чтение</t>
  </si>
  <si>
    <t>Немецкий язык</t>
  </si>
  <si>
    <t xml:space="preserve">Математика </t>
  </si>
  <si>
    <t xml:space="preserve">Общественно-научные предметы </t>
  </si>
  <si>
    <t>Всеобщая история.</t>
  </si>
  <si>
    <t>История России</t>
  </si>
  <si>
    <t xml:space="preserve">Обществознание </t>
  </si>
  <si>
    <t xml:space="preserve">География </t>
  </si>
  <si>
    <t xml:space="preserve">Естественнонаучные предметы </t>
  </si>
  <si>
    <t xml:space="preserve">Биология  </t>
  </si>
  <si>
    <t xml:space="preserve">Музыка </t>
  </si>
  <si>
    <t xml:space="preserve">Изобразительное искусство </t>
  </si>
  <si>
    <t xml:space="preserve">Технология </t>
  </si>
  <si>
    <t xml:space="preserve">Физическая культура и Основы безопасности жизнедеятельности </t>
  </si>
  <si>
    <t xml:space="preserve">Физическая культура </t>
  </si>
  <si>
    <t xml:space="preserve">Итого </t>
  </si>
  <si>
    <t xml:space="preserve">Учебный план основного общего образования
МКОУ "Зотинская СШ" 2020-2021 учебный год 
Биль Платона Николаевича
обучающегося на дому 6 класс </t>
  </si>
  <si>
    <t>Спортивно-оздоровительное</t>
  </si>
  <si>
    <t>Художественно-эстетическое</t>
  </si>
  <si>
    <t>Научно-познавательное</t>
  </si>
  <si>
    <t>Общественно-полезная деятельность</t>
  </si>
  <si>
    <t>Проектная деятельность</t>
  </si>
  <si>
    <t>1-3</t>
  </si>
  <si>
    <t>2-4</t>
  </si>
  <si>
    <t>класс</t>
  </si>
  <si>
    <t>направление</t>
  </si>
  <si>
    <t>Учебный план  внеурочной деятельности</t>
  </si>
  <si>
    <t xml:space="preserve">
</t>
  </si>
  <si>
    <t>МКОУ "Зотинская СШ"</t>
  </si>
  <si>
    <t>на 2020-2021 учебный год по ФГОС   НОО, ООО и СОО</t>
  </si>
  <si>
    <t>ФЕДЕРАЛЬНЫЙ КОМПОНЕНТ</t>
  </si>
  <si>
    <t>Обязательные учебные предметы на базовом уровне.</t>
  </si>
  <si>
    <t>ИНВАРИАНТНАЯ ЧАСТЬ</t>
  </si>
  <si>
    <t>Русский язык</t>
  </si>
  <si>
    <t>Литература</t>
  </si>
  <si>
    <t>Английский язык</t>
  </si>
  <si>
    <t>История</t>
  </si>
  <si>
    <t>Обществознание (включая экономику и право)</t>
  </si>
  <si>
    <t xml:space="preserve">Физика </t>
  </si>
  <si>
    <t>Физическая культура</t>
  </si>
  <si>
    <t>Учебные предметы по выбору на базовом или профильном уровне</t>
  </si>
  <si>
    <t>ВАРИАНТИВНАЯ ЧАСТЬ</t>
  </si>
  <si>
    <t>Информатика и ИКТ</t>
  </si>
  <si>
    <t>Искусство (МХК)</t>
  </si>
  <si>
    <t>Региональный (национально- региональный компонент)</t>
  </si>
  <si>
    <t>Основы регионального развития</t>
  </si>
  <si>
    <t>Компонент образовательного учреждения</t>
  </si>
  <si>
    <r>
      <t>«</t>
    </r>
    <r>
      <rPr>
        <sz val="11"/>
        <color theme="1"/>
        <rFont val="Times New Roman"/>
        <family val="1"/>
        <charset val="204"/>
      </rPr>
      <t>Анализ художественного текста</t>
    </r>
    <r>
      <rPr>
        <sz val="12"/>
        <color theme="1"/>
        <rFont val="Times New Roman"/>
        <family val="1"/>
        <charset val="204"/>
      </rPr>
      <t>»</t>
    </r>
  </si>
  <si>
    <t>«Человек, общество, мир»</t>
  </si>
  <si>
    <t>«Логические основы математики»</t>
  </si>
  <si>
    <t>Всего по плану:</t>
  </si>
  <si>
    <t>Максимально допустимая нагрузка</t>
  </si>
  <si>
    <t>Всего часов без деления классов на подгруппы</t>
  </si>
  <si>
    <t>Учебный план</t>
  </si>
  <si>
    <t>СРЕДНЕЕ (ПОЛНОЕ) ОБЩЕЕ ОБРАЗОВАНИЕ</t>
  </si>
  <si>
    <t>Универсальный профиль</t>
  </si>
  <si>
    <t>11 класс 2020-2021 учебный год</t>
  </si>
  <si>
    <t>итого:</t>
  </si>
  <si>
    <t>Класс - комплект 1-3 классы  23 часа</t>
  </si>
  <si>
    <t>Класс - комплект  2-4 классы 25 часов (деление на группы 2 класс - Родной язык и литература на родном языке, 4 класс - ОРКСЭ)</t>
  </si>
  <si>
    <t>контрольная работа</t>
  </si>
  <si>
    <t>Творческий отчет</t>
  </si>
  <si>
    <t>творческий отчёт
 (концерт)</t>
  </si>
  <si>
    <t>Выставка работ</t>
  </si>
  <si>
    <t>Творческая работа</t>
  </si>
  <si>
    <t>Сдача нормативов</t>
  </si>
  <si>
    <t xml:space="preserve">Тест </t>
  </si>
  <si>
    <t>контрольная
 работа</t>
  </si>
  <si>
    <t>собеседование</t>
  </si>
  <si>
    <t>Комплекс
 заданий 
стандартизированной
 формы</t>
  </si>
  <si>
    <t xml:space="preserve">тестирование </t>
  </si>
  <si>
    <t>проект</t>
  </si>
  <si>
    <t xml:space="preserve">защита проекта </t>
  </si>
  <si>
    <t>Формы
промежуточной аттестации</t>
  </si>
  <si>
    <t xml:space="preserve">контрольная работа </t>
  </si>
  <si>
    <t>комплекс заданий стандартизированной формы</t>
  </si>
  <si>
    <t xml:space="preserve">собеседование </t>
  </si>
  <si>
    <t>защита проекта</t>
  </si>
  <si>
    <t>творческий отчет</t>
  </si>
  <si>
    <t>презентация работы</t>
  </si>
  <si>
    <r>
      <t>____________</t>
    </r>
    <r>
      <rPr>
        <sz val="11"/>
        <color theme="1"/>
        <rFont val="Times New Roman"/>
        <family val="1"/>
        <charset val="204"/>
      </rPr>
      <t>_2020г</t>
    </r>
  </si>
  <si>
    <t xml:space="preserve">Продолжительность учебного года - 34 недели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</si>
  <si>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Утверждаю:
директор школы
_____Трещалов М.Е.</t>
  </si>
  <si>
    <t>Утверждаю:
директор школы
_____Трещалов М.Е.
____________2020г.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</si>
</sst>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0" xfId="0" applyFont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49" fontId="0" fillId="0" borderId="0" xfId="0" applyNumberFormat="1" applyFill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9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1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6" xfId="0" applyFont="1" applyBorder="1" applyAlignment="1">
      <alignment horizontal="right" vertical="center" wrapText="1"/>
    </xf>
    <xf numFmtId="0" fontId="0" fillId="0" borderId="17" xfId="0" applyBorder="1"/>
    <xf numFmtId="0" fontId="4" fillId="0" borderId="14" xfId="0" applyFont="1" applyBorder="1"/>
    <xf numFmtId="0" fontId="4" fillId="0" borderId="17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12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textRotation="90" wrapText="1"/>
    </xf>
    <xf numFmtId="0" fontId="9" fillId="0" borderId="1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4" fillId="0" borderId="13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6" fillId="0" borderId="10" xfId="0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3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/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view="pageBreakPreview" zoomScale="89" zoomScaleNormal="100" zoomScaleSheetLayoutView="89" workbookViewId="0">
      <selection activeCell="J4" sqref="J4"/>
    </sheetView>
  </sheetViews>
  <sheetFormatPr defaultRowHeight="15" x14ac:dyDescent="0.25"/>
  <cols>
    <col min="1" max="1" width="27.85546875" customWidth="1"/>
    <col min="2" max="2" width="37.42578125" customWidth="1"/>
    <col min="8" max="8" width="19" customWidth="1"/>
    <col min="9" max="9" width="19.5703125" customWidth="1"/>
    <col min="10" max="10" width="19.28515625" customWidth="1"/>
    <col min="11" max="11" width="19.42578125" customWidth="1"/>
  </cols>
  <sheetData>
    <row r="1" spans="1:11" ht="42.75" customHeight="1" x14ac:dyDescent="0.25">
      <c r="A1" s="86" t="s">
        <v>85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ht="15.75" customHeight="1" x14ac:dyDescent="0.25">
      <c r="A2" s="87" t="s">
        <v>189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 ht="39" x14ac:dyDescent="0.25">
      <c r="A3" s="46" t="s">
        <v>88</v>
      </c>
      <c r="B3" s="41" t="s">
        <v>87</v>
      </c>
      <c r="C3" s="41"/>
      <c r="D3" s="41"/>
      <c r="E3" s="41"/>
      <c r="F3" s="41"/>
      <c r="G3" s="41"/>
      <c r="H3" s="41"/>
      <c r="I3" s="42"/>
      <c r="J3" s="134" t="s">
        <v>190</v>
      </c>
      <c r="K3" s="42"/>
    </row>
    <row r="4" spans="1:11" x14ac:dyDescent="0.25">
      <c r="J4" t="s">
        <v>188</v>
      </c>
    </row>
    <row r="5" spans="1:11" ht="15" customHeight="1" x14ac:dyDescent="0.25">
      <c r="A5" s="89" t="s">
        <v>1</v>
      </c>
      <c r="B5" s="89" t="s">
        <v>2</v>
      </c>
      <c r="C5" s="89" t="s">
        <v>41</v>
      </c>
      <c r="D5" s="89"/>
      <c r="E5" s="89"/>
      <c r="F5" s="89"/>
      <c r="G5" s="89"/>
      <c r="H5" s="89" t="s">
        <v>3</v>
      </c>
      <c r="I5" s="89"/>
      <c r="J5" s="89"/>
      <c r="K5" s="89"/>
    </row>
    <row r="6" spans="1:11" x14ac:dyDescent="0.25">
      <c r="A6" s="89"/>
      <c r="B6" s="89"/>
      <c r="C6" s="18" t="s">
        <v>56</v>
      </c>
      <c r="D6" s="18" t="s">
        <v>42</v>
      </c>
      <c r="E6" s="18" t="s">
        <v>43</v>
      </c>
      <c r="F6" s="18" t="s">
        <v>44</v>
      </c>
      <c r="G6" s="18" t="s">
        <v>0</v>
      </c>
      <c r="H6" s="18" t="s">
        <v>56</v>
      </c>
      <c r="I6" s="14" t="s">
        <v>42</v>
      </c>
      <c r="J6" s="14" t="s">
        <v>43</v>
      </c>
      <c r="K6" s="18" t="s">
        <v>44</v>
      </c>
    </row>
    <row r="7" spans="1:11" x14ac:dyDescent="0.25">
      <c r="A7" s="97" t="s">
        <v>10</v>
      </c>
      <c r="B7" s="98"/>
      <c r="C7" s="98"/>
      <c r="D7" s="98"/>
      <c r="E7" s="98"/>
      <c r="F7" s="98"/>
      <c r="G7" s="98"/>
      <c r="H7" s="98"/>
      <c r="I7" s="98"/>
      <c r="J7" s="98"/>
      <c r="K7" s="99"/>
    </row>
    <row r="8" spans="1:11" ht="18.75" customHeight="1" x14ac:dyDescent="0.25">
      <c r="A8" s="88" t="s">
        <v>45</v>
      </c>
      <c r="B8" s="6" t="s">
        <v>12</v>
      </c>
      <c r="C8" s="2">
        <v>5</v>
      </c>
      <c r="D8" s="2">
        <v>5</v>
      </c>
      <c r="E8" s="2">
        <v>5</v>
      </c>
      <c r="F8" s="2">
        <v>5</v>
      </c>
      <c r="G8" s="3">
        <f>F8+E8+D8+C8</f>
        <v>20</v>
      </c>
      <c r="H8" s="13" t="s">
        <v>168</v>
      </c>
      <c r="I8" s="13" t="s">
        <v>168</v>
      </c>
      <c r="J8" s="13" t="s">
        <v>168</v>
      </c>
      <c r="K8" s="13" t="s">
        <v>168</v>
      </c>
    </row>
    <row r="9" spans="1:11" ht="18.75" customHeight="1" x14ac:dyDescent="0.25">
      <c r="A9" s="88"/>
      <c r="B9" s="6" t="s">
        <v>46</v>
      </c>
      <c r="C9" s="2">
        <v>4</v>
      </c>
      <c r="D9" s="2">
        <v>4</v>
      </c>
      <c r="E9" s="2">
        <v>4</v>
      </c>
      <c r="F9" s="2">
        <v>4</v>
      </c>
      <c r="G9" s="3">
        <f t="shared" ref="G9:G28" si="0">F9+E9+D9+C9</f>
        <v>16</v>
      </c>
      <c r="H9" s="13" t="s">
        <v>168</v>
      </c>
      <c r="I9" s="13" t="s">
        <v>168</v>
      </c>
      <c r="J9" s="13" t="s">
        <v>168</v>
      </c>
      <c r="K9" s="13" t="s">
        <v>168</v>
      </c>
    </row>
    <row r="10" spans="1:11" ht="19.5" customHeight="1" x14ac:dyDescent="0.25">
      <c r="A10" s="88" t="s">
        <v>47</v>
      </c>
      <c r="B10" s="53" t="s">
        <v>15</v>
      </c>
      <c r="C10" s="54"/>
      <c r="D10" s="2">
        <v>0.5</v>
      </c>
      <c r="E10" s="2"/>
      <c r="F10" s="2"/>
      <c r="G10" s="3"/>
      <c r="H10" s="3"/>
      <c r="I10" s="13" t="s">
        <v>168</v>
      </c>
      <c r="J10" s="3"/>
      <c r="K10" s="3"/>
    </row>
    <row r="11" spans="1:11" ht="29.25" customHeight="1" x14ac:dyDescent="0.25">
      <c r="A11" s="88"/>
      <c r="B11" s="53" t="s">
        <v>48</v>
      </c>
      <c r="C11" s="54"/>
      <c r="D11" s="2">
        <v>0.5</v>
      </c>
      <c r="E11" s="2"/>
      <c r="F11" s="2"/>
      <c r="G11" s="3"/>
      <c r="H11" s="3"/>
      <c r="I11" s="13" t="s">
        <v>168</v>
      </c>
      <c r="J11" s="3"/>
      <c r="K11" s="3"/>
    </row>
    <row r="12" spans="1:11" ht="39.75" customHeight="1" x14ac:dyDescent="0.25">
      <c r="A12" s="4" t="s">
        <v>17</v>
      </c>
      <c r="B12" s="6" t="s">
        <v>49</v>
      </c>
      <c r="C12" s="2"/>
      <c r="D12" s="2">
        <v>2</v>
      </c>
      <c r="E12" s="2">
        <v>2</v>
      </c>
      <c r="F12" s="2">
        <v>2</v>
      </c>
      <c r="G12" s="3">
        <f t="shared" si="0"/>
        <v>6</v>
      </c>
      <c r="H12" s="3"/>
      <c r="I12" s="13" t="s">
        <v>168</v>
      </c>
      <c r="J12" s="13" t="s">
        <v>168</v>
      </c>
      <c r="K12" s="13" t="s">
        <v>168</v>
      </c>
    </row>
    <row r="13" spans="1:11" ht="42.75" customHeight="1" x14ac:dyDescent="0.25">
      <c r="A13" s="4" t="s">
        <v>21</v>
      </c>
      <c r="B13" s="11" t="s">
        <v>22</v>
      </c>
      <c r="C13" s="2">
        <v>4</v>
      </c>
      <c r="D13" s="2">
        <v>4</v>
      </c>
      <c r="E13" s="2">
        <v>4</v>
      </c>
      <c r="F13" s="2">
        <v>4</v>
      </c>
      <c r="G13" s="3">
        <f t="shared" si="0"/>
        <v>16</v>
      </c>
      <c r="H13" s="13" t="s">
        <v>168</v>
      </c>
      <c r="I13" s="13" t="s">
        <v>168</v>
      </c>
      <c r="J13" s="13" t="s">
        <v>168</v>
      </c>
      <c r="K13" s="13" t="s">
        <v>168</v>
      </c>
    </row>
    <row r="14" spans="1:11" ht="46.5" customHeight="1" x14ac:dyDescent="0.25">
      <c r="A14" s="4" t="s">
        <v>52</v>
      </c>
      <c r="B14" s="6" t="s">
        <v>50</v>
      </c>
      <c r="C14" s="2">
        <v>2</v>
      </c>
      <c r="D14" s="2">
        <v>2</v>
      </c>
      <c r="E14" s="2">
        <v>2</v>
      </c>
      <c r="F14" s="2">
        <v>2</v>
      </c>
      <c r="G14" s="3">
        <f t="shared" si="0"/>
        <v>8</v>
      </c>
      <c r="H14" s="13" t="s">
        <v>168</v>
      </c>
      <c r="I14" s="13" t="s">
        <v>168</v>
      </c>
      <c r="J14" s="13" t="s">
        <v>168</v>
      </c>
      <c r="K14" s="13" t="s">
        <v>168</v>
      </c>
    </row>
    <row r="15" spans="1:11" ht="30" x14ac:dyDescent="0.25">
      <c r="A15" s="4" t="s">
        <v>51</v>
      </c>
      <c r="B15" s="6" t="s">
        <v>89</v>
      </c>
      <c r="C15" s="2"/>
      <c r="D15" s="2"/>
      <c r="E15" s="2"/>
      <c r="F15" s="2">
        <v>1</v>
      </c>
      <c r="G15" s="3">
        <f t="shared" si="0"/>
        <v>1</v>
      </c>
      <c r="H15" s="5"/>
      <c r="I15" s="5"/>
      <c r="J15" s="5"/>
      <c r="K15" s="13" t="s">
        <v>169</v>
      </c>
    </row>
    <row r="16" spans="1:11" ht="28.5" customHeight="1" x14ac:dyDescent="0.25">
      <c r="A16" s="90" t="s">
        <v>30</v>
      </c>
      <c r="B16" s="6" t="s">
        <v>32</v>
      </c>
      <c r="C16" s="2">
        <v>1</v>
      </c>
      <c r="D16" s="2">
        <v>1</v>
      </c>
      <c r="E16" s="2">
        <v>1</v>
      </c>
      <c r="F16" s="2">
        <v>1</v>
      </c>
      <c r="G16" s="3">
        <f t="shared" si="0"/>
        <v>4</v>
      </c>
      <c r="H16" s="76" t="s">
        <v>170</v>
      </c>
      <c r="I16" s="76" t="s">
        <v>170</v>
      </c>
      <c r="J16" s="76" t="s">
        <v>170</v>
      </c>
      <c r="K16" s="76" t="s">
        <v>170</v>
      </c>
    </row>
    <row r="17" spans="1:11" ht="27.75" customHeight="1" x14ac:dyDescent="0.25">
      <c r="A17" s="91"/>
      <c r="B17" s="6" t="s">
        <v>31</v>
      </c>
      <c r="C17" s="2">
        <v>1</v>
      </c>
      <c r="D17" s="2">
        <v>1</v>
      </c>
      <c r="E17" s="2">
        <v>1</v>
      </c>
      <c r="F17" s="2">
        <v>1</v>
      </c>
      <c r="G17" s="3">
        <f t="shared" si="0"/>
        <v>4</v>
      </c>
      <c r="H17" s="13" t="s">
        <v>171</v>
      </c>
      <c r="I17" s="13" t="s">
        <v>171</v>
      </c>
      <c r="J17" s="13" t="s">
        <v>171</v>
      </c>
      <c r="K17" s="13" t="s">
        <v>171</v>
      </c>
    </row>
    <row r="18" spans="1:11" ht="25.5" customHeight="1" x14ac:dyDescent="0.25">
      <c r="A18" s="4" t="s">
        <v>33</v>
      </c>
      <c r="B18" s="6" t="s">
        <v>33</v>
      </c>
      <c r="C18" s="2">
        <v>1</v>
      </c>
      <c r="D18" s="2">
        <v>1</v>
      </c>
      <c r="E18" s="2">
        <v>1</v>
      </c>
      <c r="F18" s="2">
        <v>1</v>
      </c>
      <c r="G18" s="3">
        <f t="shared" si="0"/>
        <v>4</v>
      </c>
      <c r="H18" s="13" t="s">
        <v>172</v>
      </c>
      <c r="I18" s="13" t="s">
        <v>172</v>
      </c>
      <c r="J18" s="13" t="s">
        <v>172</v>
      </c>
      <c r="K18" s="13" t="s">
        <v>172</v>
      </c>
    </row>
    <row r="19" spans="1:11" ht="25.5" customHeight="1" x14ac:dyDescent="0.25">
      <c r="A19" s="100" t="s">
        <v>35</v>
      </c>
      <c r="B19" s="26" t="s">
        <v>35</v>
      </c>
      <c r="C19" s="25">
        <v>2</v>
      </c>
      <c r="D19" s="25">
        <v>2</v>
      </c>
      <c r="E19" s="25">
        <v>2</v>
      </c>
      <c r="F19" s="25">
        <v>2</v>
      </c>
      <c r="G19" s="3">
        <f t="shared" si="0"/>
        <v>8</v>
      </c>
      <c r="H19" s="13" t="s">
        <v>173</v>
      </c>
      <c r="I19" s="13" t="s">
        <v>173</v>
      </c>
      <c r="J19" s="13" t="s">
        <v>173</v>
      </c>
      <c r="K19" s="13" t="s">
        <v>173</v>
      </c>
    </row>
    <row r="20" spans="1:11" ht="48" customHeight="1" x14ac:dyDescent="0.25">
      <c r="A20" s="101"/>
      <c r="B20" s="26" t="s">
        <v>79</v>
      </c>
      <c r="C20" s="2">
        <v>1</v>
      </c>
      <c r="D20" s="2">
        <v>1</v>
      </c>
      <c r="E20" s="2">
        <v>1</v>
      </c>
      <c r="F20" s="2">
        <v>1</v>
      </c>
      <c r="G20" s="3">
        <f t="shared" si="0"/>
        <v>4</v>
      </c>
      <c r="H20" s="13" t="s">
        <v>174</v>
      </c>
      <c r="I20" s="13" t="s">
        <v>174</v>
      </c>
      <c r="J20" s="13" t="s">
        <v>174</v>
      </c>
      <c r="K20" s="13" t="s">
        <v>174</v>
      </c>
    </row>
    <row r="21" spans="1:11" x14ac:dyDescent="0.25">
      <c r="A21" s="94" t="s">
        <v>0</v>
      </c>
      <c r="B21" s="95"/>
      <c r="C21" s="15">
        <f>C20+C18+C17+C16+C15+C14+C13+C12+C11+C10+C9+C8+C19</f>
        <v>21</v>
      </c>
      <c r="D21" s="24">
        <f t="shared" ref="D21:G21" si="1">D20+D18+D17+D16+D15+D14+D13+D12+D11+D10+D9+D8+D19</f>
        <v>24</v>
      </c>
      <c r="E21" s="24">
        <f t="shared" si="1"/>
        <v>23</v>
      </c>
      <c r="F21" s="24">
        <v>24</v>
      </c>
      <c r="G21" s="24">
        <f t="shared" si="1"/>
        <v>91</v>
      </c>
      <c r="H21" s="4"/>
      <c r="I21" s="4"/>
      <c r="J21" s="4"/>
      <c r="K21" s="4"/>
    </row>
    <row r="22" spans="1:11" ht="29.25" customHeight="1" x14ac:dyDescent="0.25">
      <c r="A22" s="96" t="s">
        <v>37</v>
      </c>
      <c r="B22" s="96"/>
      <c r="C22" s="2"/>
      <c r="D22" s="2"/>
      <c r="E22" s="2"/>
      <c r="F22" s="2"/>
      <c r="G22" s="3"/>
      <c r="H22" s="4"/>
      <c r="I22" s="4"/>
      <c r="J22" s="4"/>
      <c r="K22" s="4"/>
    </row>
    <row r="23" spans="1:11" ht="21" customHeight="1" x14ac:dyDescent="0.25">
      <c r="A23" s="45"/>
      <c r="B23" s="45"/>
      <c r="C23" s="44"/>
      <c r="D23" s="44"/>
      <c r="E23" s="44"/>
      <c r="F23" s="44"/>
      <c r="G23" s="3"/>
      <c r="H23" s="43"/>
      <c r="I23" s="43"/>
      <c r="J23" s="43"/>
      <c r="K23" s="43"/>
    </row>
    <row r="24" spans="1:11" ht="21" customHeight="1" x14ac:dyDescent="0.25">
      <c r="A24" s="43"/>
      <c r="B24" s="43"/>
      <c r="C24" s="18"/>
      <c r="D24" s="18"/>
      <c r="E24" s="18"/>
      <c r="F24" s="18"/>
      <c r="G24" s="3"/>
      <c r="H24" s="14"/>
      <c r="I24" s="14"/>
      <c r="J24" s="14"/>
      <c r="K24" s="14"/>
    </row>
    <row r="25" spans="1:11" ht="21" customHeight="1" x14ac:dyDescent="0.25">
      <c r="A25" s="92" t="s">
        <v>0</v>
      </c>
      <c r="B25" s="93"/>
      <c r="C25" s="2"/>
      <c r="D25" s="44"/>
      <c r="E25" s="44"/>
      <c r="F25" s="44"/>
      <c r="G25" s="3"/>
      <c r="H25" s="4"/>
      <c r="I25" s="4"/>
      <c r="J25" s="4"/>
      <c r="K25" s="4"/>
    </row>
    <row r="26" spans="1:11" ht="17.25" customHeight="1" x14ac:dyDescent="0.25">
      <c r="A26" s="92" t="s">
        <v>39</v>
      </c>
      <c r="B26" s="93"/>
      <c r="C26" s="1">
        <f>C25+C21</f>
        <v>21</v>
      </c>
      <c r="D26" s="1">
        <f t="shared" ref="D26:G26" si="2">D25+D21</f>
        <v>24</v>
      </c>
      <c r="E26" s="1">
        <f t="shared" si="2"/>
        <v>23</v>
      </c>
      <c r="F26" s="1">
        <f t="shared" si="2"/>
        <v>24</v>
      </c>
      <c r="G26" s="48">
        <f t="shared" si="2"/>
        <v>91</v>
      </c>
      <c r="H26" s="4"/>
      <c r="I26" s="4"/>
      <c r="J26" s="4"/>
      <c r="K26" s="4"/>
    </row>
    <row r="27" spans="1:11" ht="33.75" customHeight="1" x14ac:dyDescent="0.25">
      <c r="A27" s="88" t="s">
        <v>53</v>
      </c>
      <c r="B27" s="88"/>
      <c r="C27" s="44">
        <v>21</v>
      </c>
      <c r="D27" s="44">
        <v>23</v>
      </c>
      <c r="E27" s="44">
        <v>23</v>
      </c>
      <c r="F27" s="44">
        <v>23</v>
      </c>
      <c r="G27" s="44">
        <f t="shared" si="0"/>
        <v>90</v>
      </c>
      <c r="H27" s="4"/>
      <c r="I27" s="4"/>
      <c r="J27" s="4"/>
      <c r="K27" s="4"/>
    </row>
    <row r="28" spans="1:11" s="13" customFormat="1" ht="27.75" customHeight="1" x14ac:dyDescent="0.25">
      <c r="A28" s="88" t="s">
        <v>54</v>
      </c>
      <c r="B28" s="88"/>
      <c r="C28" s="49"/>
      <c r="D28" s="49">
        <v>26</v>
      </c>
      <c r="E28" s="49">
        <v>26</v>
      </c>
      <c r="F28" s="49">
        <v>26</v>
      </c>
      <c r="G28" s="44">
        <f t="shared" si="0"/>
        <v>78</v>
      </c>
      <c r="H28" s="12"/>
      <c r="I28" s="12"/>
      <c r="J28" s="12"/>
      <c r="K28" s="12"/>
    </row>
    <row r="29" spans="1:11" x14ac:dyDescent="0.25">
      <c r="A29" t="s">
        <v>166</v>
      </c>
    </row>
    <row r="30" spans="1:11" x14ac:dyDescent="0.25">
      <c r="A30" t="s">
        <v>167</v>
      </c>
    </row>
  </sheetData>
  <mergeCells count="17">
    <mergeCell ref="A19:A20"/>
    <mergeCell ref="A1:K1"/>
    <mergeCell ref="A2:K2"/>
    <mergeCell ref="A28:B28"/>
    <mergeCell ref="B5:B6"/>
    <mergeCell ref="A5:A6"/>
    <mergeCell ref="A16:A17"/>
    <mergeCell ref="A26:B26"/>
    <mergeCell ref="A25:B25"/>
    <mergeCell ref="A21:B21"/>
    <mergeCell ref="A22:B22"/>
    <mergeCell ref="A27:B27"/>
    <mergeCell ref="A7:K7"/>
    <mergeCell ref="A8:A9"/>
    <mergeCell ref="A10:A11"/>
    <mergeCell ref="C5:G5"/>
    <mergeCell ref="H5:K5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view="pageBreakPreview" zoomScale="70" zoomScaleNormal="100" zoomScaleSheetLayoutView="70" workbookViewId="0">
      <selection activeCell="L2" sqref="L2"/>
    </sheetView>
  </sheetViews>
  <sheetFormatPr defaultRowHeight="15" x14ac:dyDescent="0.25"/>
  <cols>
    <col min="1" max="1" width="24.28515625" customWidth="1"/>
    <col min="2" max="2" width="29" customWidth="1"/>
    <col min="3" max="3" width="7.5703125" customWidth="1"/>
    <col min="4" max="4" width="8.140625" customWidth="1"/>
    <col min="5" max="6" width="7.85546875" customWidth="1"/>
    <col min="7" max="8" width="8" customWidth="1"/>
    <col min="9" max="9" width="17.85546875" customWidth="1"/>
    <col min="10" max="10" width="16.85546875" customWidth="1"/>
    <col min="11" max="11" width="17" customWidth="1"/>
    <col min="12" max="13" width="18.85546875" customWidth="1"/>
  </cols>
  <sheetData>
    <row r="1" spans="1:13" ht="36.75" customHeight="1" x14ac:dyDescent="0.25">
      <c r="A1" s="86" t="s">
        <v>90</v>
      </c>
      <c r="B1" s="104"/>
      <c r="C1" s="104"/>
      <c r="D1" s="104"/>
      <c r="E1" s="104"/>
      <c r="F1" s="104"/>
      <c r="G1" s="104"/>
      <c r="H1" s="104"/>
    </row>
    <row r="2" spans="1:13" ht="45" customHeight="1" x14ac:dyDescent="0.25">
      <c r="A2" s="87" t="s">
        <v>86</v>
      </c>
      <c r="B2" s="87"/>
      <c r="C2" s="87"/>
      <c r="D2" s="87"/>
      <c r="E2" s="87"/>
      <c r="F2" s="87"/>
      <c r="G2" s="87"/>
      <c r="H2" s="87"/>
      <c r="L2" s="134" t="s">
        <v>190</v>
      </c>
    </row>
    <row r="3" spans="1:13" ht="15.75" x14ac:dyDescent="0.25">
      <c r="A3" s="105" t="s">
        <v>91</v>
      </c>
      <c r="B3" s="105"/>
      <c r="C3" s="105"/>
      <c r="D3" s="105"/>
      <c r="E3" s="105"/>
      <c r="F3" s="105"/>
      <c r="G3" s="105"/>
      <c r="H3" s="105"/>
      <c r="L3" t="s">
        <v>188</v>
      </c>
    </row>
    <row r="5" spans="1:13" ht="26.25" customHeight="1" x14ac:dyDescent="0.25">
      <c r="A5" s="89" t="s">
        <v>1</v>
      </c>
      <c r="B5" s="89" t="s">
        <v>2</v>
      </c>
      <c r="C5" s="89"/>
      <c r="D5" s="89"/>
      <c r="E5" s="89"/>
      <c r="F5" s="89"/>
      <c r="G5" s="89"/>
      <c r="H5" s="89"/>
      <c r="I5" s="89" t="s">
        <v>3</v>
      </c>
      <c r="J5" s="89"/>
      <c r="K5" s="89"/>
      <c r="L5" s="89"/>
      <c r="M5" s="89"/>
    </row>
    <row r="6" spans="1:13" ht="15" customHeight="1" x14ac:dyDescent="0.25">
      <c r="A6" s="89"/>
      <c r="B6" s="89"/>
      <c r="C6" s="6" t="s">
        <v>5</v>
      </c>
      <c r="D6" s="2" t="s">
        <v>6</v>
      </c>
      <c r="E6" s="2" t="s">
        <v>7</v>
      </c>
      <c r="F6" s="2" t="s">
        <v>8</v>
      </c>
      <c r="G6" s="2" t="s">
        <v>9</v>
      </c>
      <c r="H6" s="2" t="s">
        <v>4</v>
      </c>
      <c r="I6" s="2" t="s">
        <v>5</v>
      </c>
      <c r="J6" s="4" t="s">
        <v>6</v>
      </c>
      <c r="K6" s="4" t="s">
        <v>7</v>
      </c>
      <c r="L6" s="4" t="s">
        <v>8</v>
      </c>
      <c r="M6" s="2" t="s">
        <v>9</v>
      </c>
    </row>
    <row r="7" spans="1:13" x14ac:dyDescent="0.25">
      <c r="A7" s="97" t="s">
        <v>10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</row>
    <row r="8" spans="1:13" ht="25.5" customHeight="1" x14ac:dyDescent="0.25">
      <c r="A8" s="88" t="s">
        <v>11</v>
      </c>
      <c r="B8" s="6" t="s">
        <v>12</v>
      </c>
      <c r="C8" s="2">
        <v>5</v>
      </c>
      <c r="D8" s="2">
        <v>6</v>
      </c>
      <c r="E8" s="2">
        <v>4</v>
      </c>
      <c r="F8" s="2">
        <v>3</v>
      </c>
      <c r="G8" s="2">
        <v>3</v>
      </c>
      <c r="H8" s="2">
        <f>G8+F8+E8+D8+C8</f>
        <v>21</v>
      </c>
      <c r="I8" s="78" t="s">
        <v>175</v>
      </c>
      <c r="J8" s="78" t="s">
        <v>175</v>
      </c>
      <c r="K8" s="78" t="s">
        <v>175</v>
      </c>
      <c r="L8" s="78" t="s">
        <v>175</v>
      </c>
      <c r="M8" s="78" t="s">
        <v>175</v>
      </c>
    </row>
    <row r="9" spans="1:13" x14ac:dyDescent="0.25">
      <c r="A9" s="88"/>
      <c r="B9" s="6" t="s">
        <v>13</v>
      </c>
      <c r="C9" s="2">
        <v>3</v>
      </c>
      <c r="D9" s="2">
        <v>3</v>
      </c>
      <c r="E9" s="2">
        <v>2</v>
      </c>
      <c r="F9" s="2">
        <v>2</v>
      </c>
      <c r="G9" s="2">
        <v>3</v>
      </c>
      <c r="H9" s="2">
        <f>G9+F9+E9+D9+C9</f>
        <v>13</v>
      </c>
      <c r="I9" s="77" t="s">
        <v>176</v>
      </c>
      <c r="J9" s="77" t="s">
        <v>176</v>
      </c>
      <c r="K9" s="77" t="s">
        <v>176</v>
      </c>
      <c r="L9" s="77" t="s">
        <v>176</v>
      </c>
      <c r="M9" s="77" t="s">
        <v>176</v>
      </c>
    </row>
    <row r="10" spans="1:13" ht="24.75" x14ac:dyDescent="0.25">
      <c r="A10" s="88" t="s">
        <v>14</v>
      </c>
      <c r="B10" s="55" t="s">
        <v>15</v>
      </c>
      <c r="C10" s="54">
        <v>0.5</v>
      </c>
      <c r="D10" s="54">
        <v>0.5</v>
      </c>
      <c r="E10" s="2"/>
      <c r="F10" s="2"/>
      <c r="G10" s="2"/>
      <c r="H10" s="2">
        <f t="shared" ref="H10:H12" si="0">G10+F10+E10+D10+C10</f>
        <v>1</v>
      </c>
      <c r="I10" s="78" t="s">
        <v>175</v>
      </c>
      <c r="J10" s="78" t="s">
        <v>175</v>
      </c>
      <c r="K10" s="2"/>
      <c r="L10" s="2"/>
      <c r="M10" s="2"/>
    </row>
    <row r="11" spans="1:13" ht="24" customHeight="1" x14ac:dyDescent="0.25">
      <c r="A11" s="88"/>
      <c r="B11" s="53" t="s">
        <v>16</v>
      </c>
      <c r="C11" s="54">
        <v>0.5</v>
      </c>
      <c r="D11" s="54">
        <v>0.5</v>
      </c>
      <c r="E11" s="2"/>
      <c r="F11" s="2"/>
      <c r="G11" s="2"/>
      <c r="H11" s="2">
        <f t="shared" si="0"/>
        <v>1</v>
      </c>
      <c r="I11" s="78" t="s">
        <v>175</v>
      </c>
      <c r="J11" s="78" t="s">
        <v>175</v>
      </c>
      <c r="K11" s="2"/>
      <c r="L11" s="2"/>
      <c r="M11" s="2"/>
    </row>
    <row r="12" spans="1:13" ht="50.25" customHeight="1" x14ac:dyDescent="0.25">
      <c r="A12" s="88" t="s">
        <v>17</v>
      </c>
      <c r="B12" s="16" t="s">
        <v>93</v>
      </c>
      <c r="C12" s="2">
        <v>3</v>
      </c>
      <c r="D12" s="2">
        <v>3</v>
      </c>
      <c r="E12" s="2">
        <v>3</v>
      </c>
      <c r="F12" s="2">
        <v>3</v>
      </c>
      <c r="G12" s="2">
        <v>3</v>
      </c>
      <c r="H12" s="2">
        <f t="shared" si="0"/>
        <v>15</v>
      </c>
      <c r="I12" s="78" t="s">
        <v>177</v>
      </c>
      <c r="J12" s="78" t="s">
        <v>177</v>
      </c>
      <c r="K12" s="78" t="s">
        <v>177</v>
      </c>
      <c r="L12" s="78" t="s">
        <v>177</v>
      </c>
      <c r="M12" s="78" t="s">
        <v>177</v>
      </c>
    </row>
    <row r="13" spans="1:13" ht="27.75" customHeight="1" x14ac:dyDescent="0.25">
      <c r="A13" s="88"/>
      <c r="B13" s="53" t="s">
        <v>92</v>
      </c>
      <c r="C13" s="54">
        <v>1</v>
      </c>
      <c r="D13" s="2">
        <v>1</v>
      </c>
      <c r="E13" s="2"/>
      <c r="F13" s="2"/>
      <c r="G13" s="2"/>
      <c r="H13" s="2">
        <f>G13+F13+E13+D13+C13</f>
        <v>2</v>
      </c>
      <c r="I13" s="78" t="s">
        <v>175</v>
      </c>
      <c r="J13" s="78" t="s">
        <v>175</v>
      </c>
      <c r="K13" s="2"/>
      <c r="L13" s="2"/>
      <c r="M13" s="2"/>
    </row>
    <row r="14" spans="1:13" ht="28.5" customHeight="1" x14ac:dyDescent="0.25">
      <c r="A14" s="88" t="s">
        <v>18</v>
      </c>
      <c r="B14" s="6" t="s">
        <v>40</v>
      </c>
      <c r="C14" s="2">
        <v>2</v>
      </c>
      <c r="D14" s="2">
        <v>2</v>
      </c>
      <c r="E14" s="2">
        <v>2</v>
      </c>
      <c r="F14" s="2">
        <v>2</v>
      </c>
      <c r="G14" s="2">
        <v>3</v>
      </c>
      <c r="H14" s="2">
        <f t="shared" ref="H14:H29" si="1">G14+F14+E14+D14+C14</f>
        <v>11</v>
      </c>
      <c r="I14" s="78" t="s">
        <v>175</v>
      </c>
      <c r="J14" s="78" t="s">
        <v>175</v>
      </c>
      <c r="K14" s="78" t="s">
        <v>175</v>
      </c>
      <c r="L14" s="78" t="s">
        <v>175</v>
      </c>
      <c r="M14" s="78" t="s">
        <v>175</v>
      </c>
    </row>
    <row r="15" spans="1:13" ht="15" customHeight="1" x14ac:dyDescent="0.25">
      <c r="A15" s="88"/>
      <c r="B15" s="6" t="s">
        <v>19</v>
      </c>
      <c r="C15" s="2"/>
      <c r="D15" s="2">
        <v>1</v>
      </c>
      <c r="E15" s="2">
        <v>1</v>
      </c>
      <c r="F15" s="2">
        <v>1</v>
      </c>
      <c r="G15" s="2">
        <v>1</v>
      </c>
      <c r="H15" s="2">
        <f t="shared" si="1"/>
        <v>4</v>
      </c>
      <c r="I15" s="79" t="s">
        <v>178</v>
      </c>
      <c r="J15" s="79" t="s">
        <v>178</v>
      </c>
      <c r="K15" s="79" t="s">
        <v>178</v>
      </c>
      <c r="L15" s="79" t="s">
        <v>178</v>
      </c>
      <c r="M15" s="79" t="s">
        <v>178</v>
      </c>
    </row>
    <row r="16" spans="1:13" ht="48.75" x14ac:dyDescent="0.25">
      <c r="A16" s="88"/>
      <c r="B16" s="6" t="s">
        <v>20</v>
      </c>
      <c r="C16" s="2">
        <v>1</v>
      </c>
      <c r="D16" s="2">
        <v>1</v>
      </c>
      <c r="E16" s="2">
        <v>2</v>
      </c>
      <c r="F16" s="2">
        <v>2</v>
      </c>
      <c r="G16" s="2">
        <v>2</v>
      </c>
      <c r="H16" s="2">
        <f t="shared" si="1"/>
        <v>8</v>
      </c>
      <c r="I16" s="78" t="s">
        <v>177</v>
      </c>
      <c r="J16" s="78" t="s">
        <v>177</v>
      </c>
      <c r="K16" s="78" t="s">
        <v>177</v>
      </c>
      <c r="L16" s="78" t="s">
        <v>177</v>
      </c>
      <c r="M16" s="78" t="s">
        <v>177</v>
      </c>
    </row>
    <row r="17" spans="1:13" ht="27" customHeight="1" x14ac:dyDescent="0.25">
      <c r="A17" s="90" t="s">
        <v>21</v>
      </c>
      <c r="B17" s="8" t="s">
        <v>22</v>
      </c>
      <c r="C17" s="9">
        <v>5</v>
      </c>
      <c r="D17" s="9">
        <v>5</v>
      </c>
      <c r="E17" s="9"/>
      <c r="F17" s="9"/>
      <c r="G17" s="9"/>
      <c r="H17" s="2">
        <f t="shared" si="1"/>
        <v>10</v>
      </c>
      <c r="I17" s="78" t="s">
        <v>175</v>
      </c>
      <c r="J17" s="78" t="s">
        <v>175</v>
      </c>
      <c r="K17" s="2"/>
      <c r="L17" s="2"/>
      <c r="M17" s="2"/>
    </row>
    <row r="18" spans="1:13" ht="24.75" x14ac:dyDescent="0.25">
      <c r="A18" s="103"/>
      <c r="B18" s="6" t="s">
        <v>23</v>
      </c>
      <c r="C18" s="2"/>
      <c r="D18" s="2"/>
      <c r="E18" s="2">
        <v>3</v>
      </c>
      <c r="F18" s="2">
        <v>3</v>
      </c>
      <c r="G18" s="2">
        <v>3</v>
      </c>
      <c r="H18" s="2">
        <f t="shared" si="1"/>
        <v>9</v>
      </c>
      <c r="I18" s="2"/>
      <c r="J18" s="2"/>
      <c r="K18" s="78" t="s">
        <v>175</v>
      </c>
      <c r="L18" s="78" t="s">
        <v>175</v>
      </c>
      <c r="M18" s="78" t="s">
        <v>175</v>
      </c>
    </row>
    <row r="19" spans="1:13" ht="24.75" x14ac:dyDescent="0.25">
      <c r="A19" s="103"/>
      <c r="B19" s="6" t="s">
        <v>24</v>
      </c>
      <c r="C19" s="2"/>
      <c r="D19" s="2"/>
      <c r="E19" s="2">
        <v>2</v>
      </c>
      <c r="F19" s="2">
        <v>2</v>
      </c>
      <c r="G19" s="2">
        <v>2</v>
      </c>
      <c r="H19" s="2">
        <f t="shared" si="1"/>
        <v>6</v>
      </c>
      <c r="I19" s="2"/>
      <c r="J19" s="2"/>
      <c r="K19" s="78" t="s">
        <v>175</v>
      </c>
      <c r="L19" s="78" t="s">
        <v>175</v>
      </c>
      <c r="M19" s="78" t="s">
        <v>175</v>
      </c>
    </row>
    <row r="20" spans="1:13" x14ac:dyDescent="0.25">
      <c r="A20" s="91"/>
      <c r="B20" s="6" t="s">
        <v>25</v>
      </c>
      <c r="C20" s="2"/>
      <c r="D20" s="2"/>
      <c r="E20" s="2">
        <v>1</v>
      </c>
      <c r="F20" s="2">
        <v>1</v>
      </c>
      <c r="G20" s="2">
        <v>1</v>
      </c>
      <c r="H20" s="2">
        <f t="shared" si="1"/>
        <v>3</v>
      </c>
      <c r="I20" s="79" t="s">
        <v>178</v>
      </c>
      <c r="J20" s="79" t="s">
        <v>178</v>
      </c>
      <c r="K20" s="79" t="s">
        <v>178</v>
      </c>
      <c r="L20" s="79" t="s">
        <v>178</v>
      </c>
      <c r="M20" s="79" t="s">
        <v>178</v>
      </c>
    </row>
    <row r="21" spans="1:13" ht="60" x14ac:dyDescent="0.25">
      <c r="A21" s="27" t="s">
        <v>55</v>
      </c>
      <c r="B21" s="19" t="s">
        <v>55</v>
      </c>
      <c r="C21" s="2">
        <v>1</v>
      </c>
      <c r="D21" s="2">
        <v>1</v>
      </c>
      <c r="E21" s="2"/>
      <c r="F21" s="2"/>
      <c r="G21" s="2"/>
      <c r="H21" s="2">
        <f t="shared" si="1"/>
        <v>2</v>
      </c>
      <c r="I21" s="77" t="s">
        <v>169</v>
      </c>
      <c r="J21" s="77" t="s">
        <v>169</v>
      </c>
      <c r="K21" s="2"/>
      <c r="L21" s="2"/>
      <c r="M21" s="2"/>
    </row>
    <row r="22" spans="1:13" ht="24.75" customHeight="1" x14ac:dyDescent="0.25">
      <c r="A22" s="88" t="s">
        <v>26</v>
      </c>
      <c r="B22" s="6" t="s">
        <v>27</v>
      </c>
      <c r="C22" s="2"/>
      <c r="D22" s="2"/>
      <c r="E22" s="2">
        <v>2</v>
      </c>
      <c r="F22" s="2">
        <v>2</v>
      </c>
      <c r="G22" s="2">
        <v>3</v>
      </c>
      <c r="H22" s="2">
        <f t="shared" si="1"/>
        <v>7</v>
      </c>
      <c r="I22" s="2"/>
      <c r="J22" s="4"/>
      <c r="K22" s="78" t="s">
        <v>175</v>
      </c>
      <c r="L22" s="78" t="s">
        <v>175</v>
      </c>
      <c r="M22" s="78" t="s">
        <v>175</v>
      </c>
    </row>
    <row r="23" spans="1:13" ht="24.75" x14ac:dyDescent="0.25">
      <c r="A23" s="88"/>
      <c r="B23" s="6" t="s">
        <v>29</v>
      </c>
      <c r="C23" s="2"/>
      <c r="D23" s="2"/>
      <c r="E23" s="2"/>
      <c r="F23" s="2">
        <v>2</v>
      </c>
      <c r="G23" s="2">
        <v>2</v>
      </c>
      <c r="H23" s="2">
        <f t="shared" si="1"/>
        <v>4</v>
      </c>
      <c r="I23" s="2"/>
      <c r="J23" s="4"/>
      <c r="K23" s="4"/>
      <c r="L23" s="78" t="s">
        <v>175</v>
      </c>
      <c r="M23" s="78" t="s">
        <v>175</v>
      </c>
    </row>
    <row r="24" spans="1:13" ht="52.5" customHeight="1" x14ac:dyDescent="0.25">
      <c r="A24" s="88"/>
      <c r="B24" s="6" t="s">
        <v>28</v>
      </c>
      <c r="C24" s="2">
        <v>1</v>
      </c>
      <c r="D24" s="2">
        <v>1</v>
      </c>
      <c r="E24" s="2">
        <v>1</v>
      </c>
      <c r="F24" s="2">
        <v>2</v>
      </c>
      <c r="G24" s="2">
        <v>2</v>
      </c>
      <c r="H24" s="2">
        <f t="shared" si="1"/>
        <v>7</v>
      </c>
      <c r="I24" s="78" t="s">
        <v>177</v>
      </c>
      <c r="J24" s="78" t="s">
        <v>177</v>
      </c>
      <c r="K24" s="78" t="s">
        <v>177</v>
      </c>
      <c r="L24" s="78" t="s">
        <v>177</v>
      </c>
      <c r="M24" s="78" t="s">
        <v>177</v>
      </c>
    </row>
    <row r="25" spans="1:13" ht="15" customHeight="1" x14ac:dyDescent="0.25">
      <c r="A25" s="88" t="s">
        <v>30</v>
      </c>
      <c r="B25" s="6" t="s">
        <v>31</v>
      </c>
      <c r="C25" s="2">
        <v>1</v>
      </c>
      <c r="D25" s="2">
        <v>1</v>
      </c>
      <c r="E25" s="2">
        <v>1</v>
      </c>
      <c r="F25" s="2">
        <v>1</v>
      </c>
      <c r="G25" s="2"/>
      <c r="H25" s="2">
        <f t="shared" si="1"/>
        <v>4</v>
      </c>
      <c r="I25" s="77" t="s">
        <v>171</v>
      </c>
      <c r="J25" s="77" t="s">
        <v>171</v>
      </c>
      <c r="K25" s="77" t="s">
        <v>171</v>
      </c>
      <c r="L25" s="77" t="s">
        <v>171</v>
      </c>
      <c r="M25" s="2"/>
    </row>
    <row r="26" spans="1:13" ht="14.25" customHeight="1" x14ac:dyDescent="0.25">
      <c r="A26" s="88"/>
      <c r="B26" s="6" t="s">
        <v>32</v>
      </c>
      <c r="C26" s="2">
        <v>1</v>
      </c>
      <c r="D26" s="2">
        <v>1</v>
      </c>
      <c r="E26" s="2">
        <v>1</v>
      </c>
      <c r="F26" s="2">
        <v>1</v>
      </c>
      <c r="G26" s="2"/>
      <c r="H26" s="2">
        <f t="shared" si="1"/>
        <v>4</v>
      </c>
      <c r="I26" s="77" t="s">
        <v>176</v>
      </c>
      <c r="J26" s="77" t="s">
        <v>176</v>
      </c>
      <c r="K26" s="77" t="s">
        <v>176</v>
      </c>
      <c r="L26" s="77" t="s">
        <v>176</v>
      </c>
      <c r="M26" s="2"/>
    </row>
    <row r="27" spans="1:13" ht="18.75" customHeight="1" x14ac:dyDescent="0.25">
      <c r="A27" s="4" t="s">
        <v>33</v>
      </c>
      <c r="B27" s="6" t="s">
        <v>33</v>
      </c>
      <c r="C27" s="2">
        <v>2</v>
      </c>
      <c r="D27" s="2">
        <v>2</v>
      </c>
      <c r="E27" s="2">
        <v>2</v>
      </c>
      <c r="F27" s="2">
        <v>1</v>
      </c>
      <c r="G27" s="2"/>
      <c r="H27" s="2">
        <f t="shared" si="1"/>
        <v>7</v>
      </c>
      <c r="I27" s="77" t="s">
        <v>179</v>
      </c>
      <c r="J27" s="77" t="s">
        <v>179</v>
      </c>
      <c r="K27" s="77" t="s">
        <v>179</v>
      </c>
      <c r="L27" s="77" t="s">
        <v>179</v>
      </c>
      <c r="M27" s="2"/>
    </row>
    <row r="28" spans="1:13" x14ac:dyDescent="0.25">
      <c r="A28" s="88" t="s">
        <v>34</v>
      </c>
      <c r="B28" s="6" t="s">
        <v>35</v>
      </c>
      <c r="C28" s="2">
        <v>3</v>
      </c>
      <c r="D28" s="2">
        <v>3</v>
      </c>
      <c r="E28" s="2">
        <v>3</v>
      </c>
      <c r="F28" s="2">
        <v>3</v>
      </c>
      <c r="G28" s="2">
        <v>3</v>
      </c>
      <c r="H28" s="2">
        <f t="shared" si="1"/>
        <v>15</v>
      </c>
      <c r="I28" s="13" t="s">
        <v>173</v>
      </c>
      <c r="J28" s="13" t="s">
        <v>173</v>
      </c>
      <c r="K28" s="13" t="s">
        <v>173</v>
      </c>
      <c r="L28" s="13" t="s">
        <v>173</v>
      </c>
      <c r="M28" s="13" t="s">
        <v>173</v>
      </c>
    </row>
    <row r="29" spans="1:13" ht="30" x14ac:dyDescent="0.25">
      <c r="A29" s="88"/>
      <c r="B29" s="6" t="s">
        <v>36</v>
      </c>
      <c r="C29" s="2"/>
      <c r="D29" s="2"/>
      <c r="E29" s="2"/>
      <c r="F29" s="2">
        <v>1</v>
      </c>
      <c r="G29" s="2">
        <v>1</v>
      </c>
      <c r="H29" s="2">
        <f t="shared" si="1"/>
        <v>2</v>
      </c>
      <c r="I29" s="2"/>
      <c r="J29" s="2"/>
      <c r="K29" s="2"/>
      <c r="L29" s="77" t="s">
        <v>176</v>
      </c>
      <c r="M29" s="77" t="s">
        <v>176</v>
      </c>
    </row>
    <row r="30" spans="1:13" x14ac:dyDescent="0.25">
      <c r="A30" s="94" t="s">
        <v>0</v>
      </c>
      <c r="B30" s="95"/>
      <c r="C30" s="10">
        <f>C29+C28+C27+C26+C25+C24+C23+C22+C21+C20+C19+C18+C17+C16+C15+C14+C13+C12+C11+C10+C9+C8</f>
        <v>30</v>
      </c>
      <c r="D30" s="10">
        <f t="shared" ref="D30:G30" si="2">D29+D28+D27+D26+D25+D24+D23+D22+D21+D20+D19+D18+D17+D16+D15+D14+D13+D12+D11+D10+D9+D8</f>
        <v>32</v>
      </c>
      <c r="E30" s="10">
        <f t="shared" si="2"/>
        <v>30</v>
      </c>
      <c r="F30" s="10">
        <f t="shared" si="2"/>
        <v>32</v>
      </c>
      <c r="G30" s="10">
        <f t="shared" si="2"/>
        <v>32</v>
      </c>
      <c r="H30" s="10">
        <f>H29+H28+H27+H26+H25+H24+H23+H22+H21+H20+H19+H18+H17+H16+H15+H14+H13+H12+H11+H10+H9+H8</f>
        <v>156</v>
      </c>
      <c r="I30" s="4"/>
      <c r="J30" s="4"/>
      <c r="K30" s="4"/>
      <c r="L30" s="4"/>
      <c r="M30" s="4"/>
    </row>
    <row r="31" spans="1:13" ht="15" customHeight="1" x14ac:dyDescent="0.25">
      <c r="A31" s="97" t="s">
        <v>37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9"/>
    </row>
    <row r="32" spans="1:13" ht="54.75" customHeight="1" x14ac:dyDescent="0.25">
      <c r="A32" s="88" t="s">
        <v>26</v>
      </c>
      <c r="B32" s="43" t="s">
        <v>28</v>
      </c>
      <c r="C32" s="2"/>
      <c r="D32" s="2"/>
      <c r="E32" s="2">
        <v>1</v>
      </c>
      <c r="F32" s="2"/>
      <c r="G32" s="2"/>
      <c r="H32" s="4">
        <v>1</v>
      </c>
      <c r="I32" s="4"/>
      <c r="J32" s="4"/>
      <c r="K32" s="78" t="s">
        <v>177</v>
      </c>
      <c r="L32" s="4"/>
      <c r="M32" s="4"/>
    </row>
    <row r="33" spans="1:13" ht="24.75" x14ac:dyDescent="0.25">
      <c r="A33" s="88"/>
      <c r="B33" s="43" t="s">
        <v>94</v>
      </c>
      <c r="C33" s="2"/>
      <c r="D33" s="2"/>
      <c r="E33" s="2"/>
      <c r="F33" s="2">
        <v>1</v>
      </c>
      <c r="G33" s="2">
        <v>1</v>
      </c>
      <c r="H33" s="4">
        <v>2</v>
      </c>
      <c r="I33" s="4"/>
      <c r="J33" s="4"/>
      <c r="K33" s="4"/>
      <c r="L33" s="78" t="s">
        <v>175</v>
      </c>
      <c r="M33" s="78" t="s">
        <v>175</v>
      </c>
    </row>
    <row r="34" spans="1:13" ht="24.75" customHeight="1" x14ac:dyDescent="0.25">
      <c r="A34" s="43" t="s">
        <v>11</v>
      </c>
      <c r="B34" s="43" t="s">
        <v>12</v>
      </c>
      <c r="C34" s="2">
        <v>1</v>
      </c>
      <c r="D34" s="2"/>
      <c r="E34" s="2">
        <v>1</v>
      </c>
      <c r="F34" s="2"/>
      <c r="G34" s="2"/>
      <c r="H34" s="4">
        <v>2</v>
      </c>
      <c r="I34" s="78" t="s">
        <v>175</v>
      </c>
      <c r="J34" s="4"/>
      <c r="K34" s="78" t="s">
        <v>175</v>
      </c>
      <c r="L34" s="4"/>
      <c r="M34" s="4"/>
    </row>
    <row r="35" spans="1:13" ht="45" x14ac:dyDescent="0.25">
      <c r="A35" s="43" t="s">
        <v>97</v>
      </c>
      <c r="B35" s="43" t="s">
        <v>95</v>
      </c>
      <c r="C35" s="2">
        <v>1</v>
      </c>
      <c r="D35" s="2">
        <v>1</v>
      </c>
      <c r="E35" s="2">
        <v>1</v>
      </c>
      <c r="F35" s="2"/>
      <c r="G35" s="2"/>
      <c r="H35" s="4">
        <v>3</v>
      </c>
      <c r="I35" s="77" t="s">
        <v>176</v>
      </c>
      <c r="J35" s="77" t="s">
        <v>176</v>
      </c>
      <c r="K35" s="77" t="s">
        <v>176</v>
      </c>
      <c r="L35" s="4"/>
      <c r="M35" s="4"/>
    </row>
    <row r="36" spans="1:13" x14ac:dyDescent="0.25">
      <c r="A36" s="43"/>
      <c r="B36" s="43" t="s">
        <v>96</v>
      </c>
      <c r="C36" s="2"/>
      <c r="D36" s="2"/>
      <c r="E36" s="2"/>
      <c r="F36" s="2"/>
      <c r="G36" s="2">
        <v>3</v>
      </c>
      <c r="H36" s="4">
        <v>3</v>
      </c>
      <c r="I36" s="4"/>
      <c r="J36" s="4"/>
      <c r="K36" s="4"/>
      <c r="L36" s="4"/>
      <c r="M36" s="77" t="s">
        <v>176</v>
      </c>
    </row>
    <row r="37" spans="1:13" x14ac:dyDescent="0.25">
      <c r="A37" s="94" t="s">
        <v>0</v>
      </c>
      <c r="B37" s="95"/>
      <c r="C37" s="10">
        <f t="shared" ref="C37:H37" si="3">C36+C35+C34+C33+C32</f>
        <v>2</v>
      </c>
      <c r="D37" s="10">
        <f t="shared" si="3"/>
        <v>1</v>
      </c>
      <c r="E37" s="10">
        <f t="shared" si="3"/>
        <v>3</v>
      </c>
      <c r="F37" s="10">
        <f t="shared" si="3"/>
        <v>1</v>
      </c>
      <c r="G37" s="10">
        <f t="shared" si="3"/>
        <v>4</v>
      </c>
      <c r="H37" s="10">
        <f t="shared" si="3"/>
        <v>11</v>
      </c>
      <c r="I37" s="4"/>
      <c r="J37" s="4"/>
      <c r="K37" s="4"/>
      <c r="L37" s="4"/>
      <c r="M37" s="4"/>
    </row>
    <row r="38" spans="1:13" x14ac:dyDescent="0.25">
      <c r="A38" s="106" t="s">
        <v>39</v>
      </c>
      <c r="B38" s="107"/>
      <c r="C38" s="47">
        <f t="shared" ref="C38:H38" si="4">C37+C30</f>
        <v>32</v>
      </c>
      <c r="D38" s="47">
        <f t="shared" si="4"/>
        <v>33</v>
      </c>
      <c r="E38" s="47">
        <f t="shared" si="4"/>
        <v>33</v>
      </c>
      <c r="F38" s="47">
        <f t="shared" si="4"/>
        <v>33</v>
      </c>
      <c r="G38" s="47">
        <f t="shared" si="4"/>
        <v>36</v>
      </c>
      <c r="H38" s="47">
        <f t="shared" si="4"/>
        <v>167</v>
      </c>
      <c r="I38" s="4"/>
      <c r="J38" s="4"/>
      <c r="K38" s="4"/>
      <c r="L38" s="4"/>
      <c r="M38" s="4"/>
    </row>
    <row r="39" spans="1:13" ht="36.75" customHeight="1" x14ac:dyDescent="0.25">
      <c r="A39" s="88" t="s">
        <v>53</v>
      </c>
      <c r="B39" s="88"/>
      <c r="C39" s="10">
        <v>29</v>
      </c>
      <c r="D39" s="1">
        <v>30</v>
      </c>
      <c r="E39" s="1">
        <v>32</v>
      </c>
      <c r="F39" s="1">
        <v>33</v>
      </c>
      <c r="G39" s="1">
        <v>33</v>
      </c>
      <c r="H39" s="10">
        <f>H38+H31</f>
        <v>167</v>
      </c>
      <c r="I39" s="4"/>
      <c r="J39" s="4"/>
      <c r="K39" s="4"/>
      <c r="L39" s="4"/>
      <c r="M39" s="4"/>
    </row>
    <row r="40" spans="1:13" ht="35.25" hidden="1" customHeight="1" x14ac:dyDescent="0.25">
      <c r="A40" s="88" t="s">
        <v>53</v>
      </c>
      <c r="B40" s="88"/>
      <c r="C40" s="7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ht="31.5" hidden="1" customHeight="1" x14ac:dyDescent="0.25">
      <c r="A41" s="88" t="s">
        <v>53</v>
      </c>
      <c r="B41" s="88"/>
      <c r="C41" s="7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ht="37.5" customHeight="1" x14ac:dyDescent="0.25">
      <c r="A42" s="96" t="s">
        <v>54</v>
      </c>
      <c r="B42" s="96"/>
      <c r="C42" s="22">
        <v>32</v>
      </c>
      <c r="D42" s="22">
        <v>33</v>
      </c>
      <c r="E42" s="22">
        <v>35</v>
      </c>
      <c r="F42" s="22">
        <v>36</v>
      </c>
      <c r="G42" s="22">
        <v>36</v>
      </c>
      <c r="H42" s="21">
        <f>G42+F42+E42+D42+C42</f>
        <v>172</v>
      </c>
      <c r="I42" s="12"/>
      <c r="J42" s="12"/>
      <c r="K42" s="12"/>
      <c r="L42" s="12"/>
      <c r="M42" s="12"/>
    </row>
    <row r="43" spans="1:13" x14ac:dyDescent="0.25">
      <c r="A43" s="96" t="s">
        <v>38</v>
      </c>
      <c r="B43" s="96"/>
      <c r="C43" s="21">
        <v>34</v>
      </c>
      <c r="D43" s="21">
        <v>35</v>
      </c>
      <c r="E43" s="21">
        <v>35</v>
      </c>
      <c r="F43" s="21">
        <v>34</v>
      </c>
      <c r="G43" s="21">
        <v>36</v>
      </c>
      <c r="H43" s="21">
        <v>174</v>
      </c>
      <c r="I43" s="12"/>
      <c r="J43" s="12"/>
      <c r="K43" s="12"/>
      <c r="L43" s="12"/>
      <c r="M43" s="12"/>
    </row>
    <row r="44" spans="1:13" x14ac:dyDescent="0.25">
      <c r="A44" s="102"/>
      <c r="B44" s="102"/>
    </row>
  </sheetData>
  <mergeCells count="27">
    <mergeCell ref="A1:H1"/>
    <mergeCell ref="A3:H3"/>
    <mergeCell ref="A2:H2"/>
    <mergeCell ref="A38:B38"/>
    <mergeCell ref="A7:M7"/>
    <mergeCell ref="A8:A9"/>
    <mergeCell ref="A5:A6"/>
    <mergeCell ref="B5:B6"/>
    <mergeCell ref="C5:H5"/>
    <mergeCell ref="I5:M5"/>
    <mergeCell ref="A31:M31"/>
    <mergeCell ref="A32:A33"/>
    <mergeCell ref="A44:B44"/>
    <mergeCell ref="A39:B39"/>
    <mergeCell ref="A40:B40"/>
    <mergeCell ref="A10:A11"/>
    <mergeCell ref="A12:A13"/>
    <mergeCell ref="A25:A26"/>
    <mergeCell ref="A28:A29"/>
    <mergeCell ref="A22:A24"/>
    <mergeCell ref="A17:A20"/>
    <mergeCell ref="A14:A16"/>
    <mergeCell ref="A42:B42"/>
    <mergeCell ref="A43:B43"/>
    <mergeCell ref="A30:B30"/>
    <mergeCell ref="A41:B41"/>
    <mergeCell ref="A37:B37"/>
  </mergeCells>
  <pageMargins left="0.7" right="0.7" top="0.75" bottom="0.75" header="0.3" footer="0.3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"/>
  <sheetViews>
    <sheetView view="pageBreakPreview" topLeftCell="B1" zoomScaleNormal="100" zoomScaleSheetLayoutView="100" workbookViewId="0">
      <selection activeCell="J2" sqref="J2"/>
    </sheetView>
  </sheetViews>
  <sheetFormatPr defaultRowHeight="15" x14ac:dyDescent="0.25"/>
  <cols>
    <col min="1" max="1" width="0" hidden="1" customWidth="1"/>
    <col min="2" max="2" width="25.85546875" customWidth="1"/>
    <col min="3" max="3" width="27" customWidth="1"/>
    <col min="4" max="4" width="12.140625" style="20" customWidth="1"/>
    <col min="5" max="5" width="14.5703125" customWidth="1"/>
    <col min="10" max="10" width="19" customWidth="1"/>
    <col min="11" max="11" width="10.7109375" customWidth="1"/>
    <col min="14" max="14" width="83.7109375" style="38" customWidth="1"/>
  </cols>
  <sheetData>
    <row r="1" spans="2:14" ht="37.5" customHeight="1" x14ac:dyDescent="0.25">
      <c r="B1" s="86" t="s">
        <v>100</v>
      </c>
      <c r="C1" s="104"/>
      <c r="D1" s="104"/>
      <c r="E1" s="104"/>
      <c r="F1" s="104"/>
      <c r="G1" s="104"/>
      <c r="H1" s="104"/>
      <c r="I1" s="104"/>
      <c r="J1" s="104"/>
      <c r="K1" s="104"/>
    </row>
    <row r="2" spans="2:14" ht="52.5" x14ac:dyDescent="0.3">
      <c r="B2" s="35"/>
      <c r="C2" s="35"/>
      <c r="D2" s="35"/>
      <c r="E2" s="35"/>
      <c r="F2" s="35"/>
      <c r="G2" s="35"/>
      <c r="H2" s="35"/>
      <c r="I2" s="35"/>
      <c r="J2" s="134" t="s">
        <v>191</v>
      </c>
      <c r="K2" s="35"/>
    </row>
    <row r="3" spans="2:14" x14ac:dyDescent="0.25">
      <c r="B3" s="116" t="s">
        <v>98</v>
      </c>
      <c r="C3" s="116"/>
      <c r="D3" s="116"/>
      <c r="E3" s="116"/>
      <c r="F3" s="116"/>
      <c r="G3" s="116"/>
      <c r="H3" s="116"/>
      <c r="I3" s="116"/>
      <c r="J3" s="116"/>
      <c r="K3" s="116"/>
    </row>
    <row r="4" spans="2:14" ht="18.75" customHeight="1" x14ac:dyDescent="0.25">
      <c r="B4" s="116" t="s">
        <v>99</v>
      </c>
      <c r="C4" s="116"/>
      <c r="D4" s="116"/>
      <c r="E4" s="116"/>
      <c r="F4" s="116"/>
      <c r="G4" s="116"/>
      <c r="H4" s="116"/>
      <c r="I4" s="116"/>
      <c r="J4" s="116"/>
      <c r="K4" s="116"/>
    </row>
    <row r="6" spans="2:14" ht="49.5" customHeight="1" x14ac:dyDescent="0.25">
      <c r="B6" s="89" t="s">
        <v>1</v>
      </c>
      <c r="C6" s="89" t="s">
        <v>2</v>
      </c>
      <c r="D6" s="110" t="s">
        <v>76</v>
      </c>
      <c r="E6" s="108" t="s">
        <v>84</v>
      </c>
      <c r="F6" s="89" t="s">
        <v>101</v>
      </c>
      <c r="G6" s="89"/>
      <c r="H6" s="112" t="s">
        <v>102</v>
      </c>
      <c r="I6" s="112"/>
      <c r="J6" s="89" t="s">
        <v>3</v>
      </c>
      <c r="K6" s="89"/>
    </row>
    <row r="7" spans="2:14" ht="54" customHeight="1" x14ac:dyDescent="0.25">
      <c r="B7" s="89"/>
      <c r="C7" s="89"/>
      <c r="D7" s="111"/>
      <c r="E7" s="109"/>
      <c r="F7" s="18" t="s">
        <v>59</v>
      </c>
      <c r="G7" s="18" t="s">
        <v>60</v>
      </c>
      <c r="H7" s="18" t="s">
        <v>59</v>
      </c>
      <c r="I7" s="18" t="s">
        <v>61</v>
      </c>
      <c r="J7" s="18" t="s">
        <v>57</v>
      </c>
      <c r="K7" s="14" t="s">
        <v>58</v>
      </c>
      <c r="M7" s="57"/>
      <c r="N7" s="56"/>
    </row>
    <row r="8" spans="2:14" x14ac:dyDescent="0.25">
      <c r="B8" s="113" t="s">
        <v>81</v>
      </c>
      <c r="C8" s="98"/>
      <c r="D8" s="98"/>
      <c r="E8" s="98"/>
      <c r="F8" s="98"/>
      <c r="G8" s="98"/>
      <c r="H8" s="98"/>
      <c r="I8" s="98"/>
      <c r="J8" s="98"/>
      <c r="K8" s="99"/>
      <c r="N8" s="58"/>
    </row>
    <row r="9" spans="2:14" ht="24.75" x14ac:dyDescent="0.25">
      <c r="B9" s="88" t="s">
        <v>11</v>
      </c>
      <c r="C9" s="53" t="s">
        <v>12</v>
      </c>
      <c r="D9" s="60" t="s">
        <v>103</v>
      </c>
      <c r="E9" s="54">
        <v>204</v>
      </c>
      <c r="F9" s="54">
        <v>3</v>
      </c>
      <c r="G9" s="54">
        <v>102</v>
      </c>
      <c r="H9" s="54">
        <v>3</v>
      </c>
      <c r="I9" s="54">
        <v>102</v>
      </c>
      <c r="J9" s="78" t="s">
        <v>175</v>
      </c>
      <c r="K9" s="18"/>
      <c r="N9" s="58"/>
    </row>
    <row r="10" spans="2:14" x14ac:dyDescent="0.25">
      <c r="B10" s="88"/>
      <c r="C10" s="53" t="s">
        <v>13</v>
      </c>
      <c r="D10" s="60" t="s">
        <v>77</v>
      </c>
      <c r="E10" s="54">
        <v>204</v>
      </c>
      <c r="F10" s="54">
        <v>3</v>
      </c>
      <c r="G10" s="54">
        <v>102</v>
      </c>
      <c r="H10" s="54">
        <v>3</v>
      </c>
      <c r="I10" s="54">
        <v>102</v>
      </c>
      <c r="J10" s="13" t="s">
        <v>176</v>
      </c>
      <c r="K10" s="18"/>
      <c r="N10" s="58"/>
    </row>
    <row r="11" spans="2:14" ht="24.75" x14ac:dyDescent="0.25">
      <c r="B11" s="88" t="s">
        <v>14</v>
      </c>
      <c r="C11" s="36" t="s">
        <v>15</v>
      </c>
      <c r="D11" s="23" t="s">
        <v>77</v>
      </c>
      <c r="E11" s="37">
        <v>68</v>
      </c>
      <c r="F11" s="37">
        <v>1</v>
      </c>
      <c r="G11" s="37">
        <v>34</v>
      </c>
      <c r="H11" s="18">
        <v>1</v>
      </c>
      <c r="I11" s="18">
        <v>34</v>
      </c>
      <c r="J11" s="78" t="s">
        <v>175</v>
      </c>
      <c r="K11" s="18"/>
      <c r="L11" s="57"/>
      <c r="N11" s="58"/>
    </row>
    <row r="12" spans="2:14" x14ac:dyDescent="0.25">
      <c r="B12" s="88"/>
      <c r="C12" s="36" t="s">
        <v>16</v>
      </c>
      <c r="D12" s="23"/>
      <c r="E12" s="37"/>
      <c r="F12" s="37"/>
      <c r="G12" s="37"/>
      <c r="H12" s="18"/>
      <c r="I12" s="18"/>
      <c r="J12" s="18"/>
      <c r="K12" s="18"/>
      <c r="L12" s="57"/>
      <c r="N12" s="58"/>
    </row>
    <row r="13" spans="2:14" ht="52.5" customHeight="1" x14ac:dyDescent="0.25">
      <c r="B13" s="88" t="s">
        <v>17</v>
      </c>
      <c r="C13" s="53" t="s">
        <v>62</v>
      </c>
      <c r="D13" s="60" t="s">
        <v>77</v>
      </c>
      <c r="E13" s="54">
        <v>204</v>
      </c>
      <c r="F13" s="54">
        <v>3</v>
      </c>
      <c r="G13" s="54">
        <v>102</v>
      </c>
      <c r="H13" s="54">
        <v>3</v>
      </c>
      <c r="I13" s="54">
        <v>102</v>
      </c>
      <c r="J13" s="78" t="s">
        <v>177</v>
      </c>
      <c r="K13" s="18"/>
      <c r="N13" s="58"/>
    </row>
    <row r="14" spans="2:14" ht="30" x14ac:dyDescent="0.25">
      <c r="B14" s="88"/>
      <c r="C14" s="36" t="s">
        <v>92</v>
      </c>
      <c r="D14" s="23"/>
      <c r="E14" s="37"/>
      <c r="F14" s="37"/>
      <c r="G14" s="37"/>
      <c r="H14" s="18"/>
      <c r="I14" s="18"/>
      <c r="J14" s="18"/>
      <c r="K14" s="18"/>
      <c r="N14" s="58"/>
    </row>
    <row r="15" spans="2:14" ht="24.75" x14ac:dyDescent="0.25">
      <c r="B15" s="88" t="s">
        <v>18</v>
      </c>
      <c r="C15" s="53" t="s">
        <v>63</v>
      </c>
      <c r="D15" s="60" t="s">
        <v>77</v>
      </c>
      <c r="E15" s="54">
        <v>136</v>
      </c>
      <c r="F15" s="54">
        <v>2</v>
      </c>
      <c r="G15" s="54">
        <v>68</v>
      </c>
      <c r="H15" s="54">
        <v>2</v>
      </c>
      <c r="I15" s="54">
        <v>68</v>
      </c>
      <c r="J15" s="78" t="s">
        <v>175</v>
      </c>
      <c r="K15" s="18"/>
      <c r="N15" s="58"/>
    </row>
    <row r="16" spans="2:14" x14ac:dyDescent="0.25">
      <c r="B16" s="88"/>
      <c r="C16" s="16" t="s">
        <v>64</v>
      </c>
      <c r="D16" s="23"/>
      <c r="E16" s="18"/>
      <c r="F16" s="18"/>
      <c r="G16" s="18"/>
      <c r="H16" s="18"/>
      <c r="I16" s="18"/>
      <c r="J16" s="18"/>
      <c r="K16" s="18"/>
      <c r="N16" s="58"/>
    </row>
    <row r="17" spans="2:16" x14ac:dyDescent="0.25">
      <c r="B17" s="88"/>
      <c r="C17" s="34" t="s">
        <v>65</v>
      </c>
      <c r="D17" s="23"/>
      <c r="E17" s="32"/>
      <c r="F17" s="18"/>
      <c r="G17" s="18"/>
      <c r="H17" s="18"/>
      <c r="I17" s="18"/>
      <c r="J17" s="18"/>
      <c r="K17" s="18"/>
      <c r="N17" s="58"/>
    </row>
    <row r="18" spans="2:16" x14ac:dyDescent="0.25">
      <c r="B18" s="88"/>
      <c r="C18" s="34" t="s">
        <v>66</v>
      </c>
      <c r="D18" s="23"/>
      <c r="E18" s="18"/>
      <c r="F18" s="18"/>
      <c r="G18" s="18"/>
      <c r="H18" s="18"/>
      <c r="I18" s="18"/>
      <c r="J18" s="18"/>
      <c r="K18" s="18"/>
      <c r="N18" s="58"/>
    </row>
    <row r="19" spans="2:16" x14ac:dyDescent="0.25">
      <c r="B19" s="88"/>
      <c r="C19" s="34" t="s">
        <v>19</v>
      </c>
      <c r="D19" s="23" t="s">
        <v>77</v>
      </c>
      <c r="E19" s="18">
        <v>136</v>
      </c>
      <c r="F19" s="18">
        <v>2</v>
      </c>
      <c r="G19" s="18">
        <v>68</v>
      </c>
      <c r="H19" s="18">
        <v>2</v>
      </c>
      <c r="I19" s="18">
        <v>68</v>
      </c>
      <c r="J19" s="79" t="s">
        <v>178</v>
      </c>
      <c r="K19" s="18"/>
      <c r="N19" s="58"/>
    </row>
    <row r="20" spans="2:16" ht="48.75" x14ac:dyDescent="0.25">
      <c r="B20" s="88"/>
      <c r="C20" s="34" t="s">
        <v>20</v>
      </c>
      <c r="D20" s="23" t="s">
        <v>77</v>
      </c>
      <c r="E20" s="32">
        <v>68</v>
      </c>
      <c r="F20" s="18">
        <v>1</v>
      </c>
      <c r="G20" s="18">
        <v>34</v>
      </c>
      <c r="H20" s="18">
        <v>1</v>
      </c>
      <c r="I20" s="18">
        <v>34</v>
      </c>
      <c r="J20" s="78" t="s">
        <v>177</v>
      </c>
      <c r="K20" s="18"/>
      <c r="N20" s="58"/>
    </row>
    <row r="21" spans="2:16" ht="24.75" x14ac:dyDescent="0.25">
      <c r="B21" s="90" t="s">
        <v>21</v>
      </c>
      <c r="C21" s="61" t="s">
        <v>22</v>
      </c>
      <c r="D21" s="60" t="s">
        <v>103</v>
      </c>
      <c r="E21" s="62">
        <v>408</v>
      </c>
      <c r="F21" s="62">
        <v>6</v>
      </c>
      <c r="G21" s="62">
        <v>204</v>
      </c>
      <c r="H21" s="62">
        <v>6</v>
      </c>
      <c r="I21" s="62">
        <v>204</v>
      </c>
      <c r="J21" s="78" t="s">
        <v>175</v>
      </c>
      <c r="K21" s="18"/>
      <c r="N21" s="58"/>
    </row>
    <row r="22" spans="2:16" x14ac:dyDescent="0.25">
      <c r="B22" s="91"/>
      <c r="C22" s="16" t="s">
        <v>25</v>
      </c>
      <c r="D22" s="23" t="s">
        <v>77</v>
      </c>
      <c r="E22" s="32">
        <v>68</v>
      </c>
      <c r="F22" s="18">
        <v>1</v>
      </c>
      <c r="G22" s="18">
        <v>34</v>
      </c>
      <c r="H22" s="18">
        <v>1</v>
      </c>
      <c r="I22" s="18">
        <v>34</v>
      </c>
      <c r="J22" s="79" t="s">
        <v>178</v>
      </c>
      <c r="K22" s="18"/>
      <c r="N22" s="58"/>
    </row>
    <row r="23" spans="2:16" ht="24.75" x14ac:dyDescent="0.25">
      <c r="B23" s="88" t="s">
        <v>67</v>
      </c>
      <c r="C23" s="16" t="s">
        <v>27</v>
      </c>
      <c r="D23" s="23" t="s">
        <v>77</v>
      </c>
      <c r="E23" s="32">
        <v>136</v>
      </c>
      <c r="F23" s="18">
        <v>2</v>
      </c>
      <c r="G23" s="18">
        <v>68</v>
      </c>
      <c r="H23" s="18">
        <v>2</v>
      </c>
      <c r="I23" s="18">
        <v>68</v>
      </c>
      <c r="J23" s="78" t="s">
        <v>175</v>
      </c>
      <c r="K23" s="14"/>
      <c r="N23" s="58"/>
    </row>
    <row r="24" spans="2:16" ht="24.75" x14ac:dyDescent="0.25">
      <c r="B24" s="88"/>
      <c r="C24" s="53" t="s">
        <v>83</v>
      </c>
      <c r="D24" s="60" t="s">
        <v>77</v>
      </c>
      <c r="E24" s="54">
        <v>68</v>
      </c>
      <c r="F24" s="54">
        <v>1</v>
      </c>
      <c r="G24" s="54">
        <v>34</v>
      </c>
      <c r="H24" s="54">
        <v>1</v>
      </c>
      <c r="I24" s="54">
        <v>34</v>
      </c>
      <c r="J24" s="78" t="s">
        <v>175</v>
      </c>
      <c r="K24" s="30"/>
      <c r="N24" s="58"/>
    </row>
    <row r="25" spans="2:16" ht="24.75" x14ac:dyDescent="0.25">
      <c r="B25" s="88"/>
      <c r="C25" s="16" t="s">
        <v>29</v>
      </c>
      <c r="D25" s="23" t="s">
        <v>77</v>
      </c>
      <c r="E25" s="32">
        <v>68</v>
      </c>
      <c r="F25" s="18">
        <v>1</v>
      </c>
      <c r="G25" s="18">
        <v>34</v>
      </c>
      <c r="H25" s="18">
        <v>1</v>
      </c>
      <c r="I25" s="18">
        <v>34</v>
      </c>
      <c r="J25" s="78" t="s">
        <v>175</v>
      </c>
      <c r="K25" s="14"/>
      <c r="N25" s="59"/>
      <c r="P25" s="50"/>
    </row>
    <row r="26" spans="2:16" ht="48.75" x14ac:dyDescent="0.25">
      <c r="B26" s="88"/>
      <c r="C26" s="16" t="s">
        <v>28</v>
      </c>
      <c r="D26" s="23" t="s">
        <v>77</v>
      </c>
      <c r="E26" s="32">
        <v>68</v>
      </c>
      <c r="F26" s="18">
        <v>1</v>
      </c>
      <c r="G26" s="18">
        <v>34</v>
      </c>
      <c r="H26" s="18">
        <v>1</v>
      </c>
      <c r="I26" s="18">
        <v>34</v>
      </c>
      <c r="J26" s="78" t="s">
        <v>177</v>
      </c>
      <c r="K26" s="14"/>
      <c r="N26" s="58"/>
      <c r="P26" s="38"/>
    </row>
    <row r="27" spans="2:16" x14ac:dyDescent="0.25">
      <c r="B27" s="88"/>
      <c r="C27" s="16" t="s">
        <v>68</v>
      </c>
      <c r="D27" s="23"/>
      <c r="E27" s="18"/>
      <c r="F27" s="18"/>
      <c r="G27" s="18"/>
      <c r="H27" s="18"/>
      <c r="I27" s="18"/>
      <c r="J27" s="18"/>
      <c r="K27" s="14"/>
      <c r="N27" s="59"/>
      <c r="P27" s="50"/>
    </row>
    <row r="28" spans="2:16" x14ac:dyDescent="0.25">
      <c r="B28" s="88" t="s">
        <v>69</v>
      </c>
      <c r="C28" s="53" t="s">
        <v>35</v>
      </c>
      <c r="D28" s="60" t="s">
        <v>77</v>
      </c>
      <c r="E28" s="54">
        <v>204</v>
      </c>
      <c r="F28" s="54">
        <v>3</v>
      </c>
      <c r="G28" s="54">
        <v>102</v>
      </c>
      <c r="H28" s="54">
        <v>3</v>
      </c>
      <c r="I28" s="54">
        <v>102</v>
      </c>
      <c r="J28" s="13" t="s">
        <v>173</v>
      </c>
      <c r="K28" s="18"/>
      <c r="N28" s="58"/>
    </row>
    <row r="29" spans="2:16" x14ac:dyDescent="0.25">
      <c r="B29" s="88"/>
      <c r="C29" s="16" t="s">
        <v>70</v>
      </c>
      <c r="D29" s="23"/>
      <c r="E29" s="18"/>
      <c r="F29" s="18"/>
      <c r="G29" s="18"/>
      <c r="H29" s="18"/>
      <c r="I29" s="18"/>
      <c r="J29" s="18"/>
      <c r="K29" s="18"/>
    </row>
    <row r="30" spans="2:16" ht="30" x14ac:dyDescent="0.25">
      <c r="B30" s="88"/>
      <c r="C30" s="53" t="s">
        <v>36</v>
      </c>
      <c r="D30" s="60" t="s">
        <v>77</v>
      </c>
      <c r="E30" s="54">
        <v>68</v>
      </c>
      <c r="F30" s="54">
        <v>1</v>
      </c>
      <c r="G30" s="54">
        <v>34</v>
      </c>
      <c r="H30" s="54">
        <v>1</v>
      </c>
      <c r="I30" s="54">
        <v>35</v>
      </c>
      <c r="J30" s="77" t="s">
        <v>176</v>
      </c>
      <c r="K30" s="18"/>
    </row>
    <row r="31" spans="2:16" x14ac:dyDescent="0.25">
      <c r="B31" s="30"/>
      <c r="C31" s="39" t="s">
        <v>0</v>
      </c>
      <c r="D31" s="37"/>
      <c r="E31" s="40"/>
      <c r="F31" s="40">
        <f>F30+F29+F28+F27+F26+F25+F24+F23+F22+F21+F20+F19+F18+F17+F16+F15+F14+F13+F12+F11+F10+F9</f>
        <v>31</v>
      </c>
      <c r="G31" s="40">
        <f t="shared" ref="G31:I31" si="0">G30+G29+G28+G27+G26+G25+G24+G23+G22+G21+G20+G19+G18+G17+G16+G15+G14+G13+G12+G11+G10+G9</f>
        <v>1054</v>
      </c>
      <c r="H31" s="40">
        <f t="shared" si="0"/>
        <v>31</v>
      </c>
      <c r="I31" s="40">
        <f t="shared" si="0"/>
        <v>1055</v>
      </c>
      <c r="J31" s="32"/>
      <c r="K31" s="32"/>
    </row>
    <row r="32" spans="2:16" x14ac:dyDescent="0.25">
      <c r="B32" s="113" t="s">
        <v>82</v>
      </c>
      <c r="C32" s="114"/>
      <c r="D32" s="114"/>
      <c r="E32" s="114"/>
      <c r="F32" s="114"/>
      <c r="G32" s="114"/>
      <c r="H32" s="114"/>
      <c r="I32" s="114"/>
      <c r="J32" s="114"/>
      <c r="K32" s="115"/>
    </row>
    <row r="33" spans="2:11" x14ac:dyDescent="0.25">
      <c r="B33" s="14"/>
      <c r="C33" s="53" t="s">
        <v>71</v>
      </c>
      <c r="D33" s="60" t="s">
        <v>78</v>
      </c>
      <c r="E33" s="54">
        <v>68</v>
      </c>
      <c r="F33" s="54">
        <v>1</v>
      </c>
      <c r="G33" s="54">
        <v>34</v>
      </c>
      <c r="H33" s="54">
        <v>1</v>
      </c>
      <c r="I33" s="54">
        <v>34</v>
      </c>
      <c r="J33" s="18" t="s">
        <v>180</v>
      </c>
      <c r="K33" s="18"/>
    </row>
    <row r="34" spans="2:11" ht="30" x14ac:dyDescent="0.25">
      <c r="B34" s="28" t="s">
        <v>80</v>
      </c>
      <c r="C34" s="14" t="s">
        <v>72</v>
      </c>
      <c r="D34" s="18"/>
      <c r="E34" s="18">
        <v>204</v>
      </c>
      <c r="F34" s="18">
        <v>3</v>
      </c>
      <c r="G34" s="18">
        <v>102</v>
      </c>
      <c r="H34" s="18">
        <v>3</v>
      </c>
      <c r="I34" s="18">
        <v>102</v>
      </c>
      <c r="J34" s="77" t="s">
        <v>176</v>
      </c>
      <c r="K34" s="14"/>
    </row>
    <row r="35" spans="2:11" x14ac:dyDescent="0.25">
      <c r="B35" s="14"/>
      <c r="C35" s="14" t="s">
        <v>73</v>
      </c>
      <c r="D35" s="18"/>
      <c r="E35" s="18"/>
      <c r="F35" s="18"/>
      <c r="G35" s="18"/>
      <c r="H35" s="18"/>
      <c r="I35" s="18"/>
      <c r="J35" s="14"/>
      <c r="K35" s="14"/>
    </row>
    <row r="36" spans="2:11" x14ac:dyDescent="0.25">
      <c r="B36" s="94" t="s">
        <v>0</v>
      </c>
      <c r="C36" s="95"/>
      <c r="D36" s="17"/>
      <c r="E36" s="17">
        <f>E35+E34+E33</f>
        <v>272</v>
      </c>
      <c r="F36" s="29">
        <f>F33+F34+F35</f>
        <v>4</v>
      </c>
      <c r="G36" s="33">
        <f>G33+G34+G35</f>
        <v>136</v>
      </c>
      <c r="H36" s="33">
        <f>H33+H34+H35</f>
        <v>4</v>
      </c>
      <c r="I36" s="33">
        <f>I33+I34+I35</f>
        <v>136</v>
      </c>
      <c r="J36" s="14"/>
      <c r="K36" s="14"/>
    </row>
    <row r="37" spans="2:11" x14ac:dyDescent="0.25">
      <c r="B37" s="106" t="s">
        <v>39</v>
      </c>
      <c r="C37" s="107"/>
      <c r="D37" s="17"/>
      <c r="E37" s="52"/>
      <c r="F37" s="52">
        <f>F31+F36</f>
        <v>35</v>
      </c>
      <c r="G37" s="52">
        <f t="shared" ref="G37:I37" si="1">G31+G36</f>
        <v>1190</v>
      </c>
      <c r="H37" s="52">
        <f t="shared" si="1"/>
        <v>35</v>
      </c>
      <c r="I37" s="52">
        <f t="shared" si="1"/>
        <v>1191</v>
      </c>
      <c r="J37" s="14"/>
      <c r="K37" s="14"/>
    </row>
    <row r="38" spans="2:11" ht="28.5" customHeight="1" x14ac:dyDescent="0.25">
      <c r="B38" s="88" t="s">
        <v>74</v>
      </c>
      <c r="C38" s="88"/>
      <c r="D38" s="7"/>
      <c r="E38" s="17">
        <v>2170</v>
      </c>
      <c r="F38" s="31">
        <v>34</v>
      </c>
      <c r="G38" s="15">
        <v>1085</v>
      </c>
      <c r="H38" s="31">
        <v>34</v>
      </c>
      <c r="I38" s="15"/>
      <c r="J38" s="14"/>
      <c r="K38" s="14"/>
    </row>
    <row r="39" spans="2:11" ht="33.75" customHeight="1" x14ac:dyDescent="0.25">
      <c r="B39" s="88" t="s">
        <v>75</v>
      </c>
      <c r="C39" s="88"/>
      <c r="D39" s="7"/>
      <c r="E39" s="17">
        <v>2590</v>
      </c>
      <c r="F39" s="31">
        <v>37</v>
      </c>
      <c r="G39" s="15">
        <v>1295</v>
      </c>
      <c r="H39" s="31">
        <v>37</v>
      </c>
      <c r="I39" s="15"/>
      <c r="J39" s="14"/>
      <c r="K39" s="14"/>
    </row>
    <row r="40" spans="2:11" x14ac:dyDescent="0.25">
      <c r="B40" s="96" t="s">
        <v>38</v>
      </c>
      <c r="C40" s="96"/>
      <c r="D40" s="15"/>
      <c r="E40" s="21"/>
      <c r="F40" s="21"/>
      <c r="G40" s="21"/>
      <c r="H40" s="21"/>
      <c r="I40" s="21"/>
      <c r="J40" s="12"/>
      <c r="K40" s="12"/>
    </row>
  </sheetData>
  <mergeCells count="24">
    <mergeCell ref="J6:K6"/>
    <mergeCell ref="B9:B10"/>
    <mergeCell ref="H6:I6"/>
    <mergeCell ref="B1:K1"/>
    <mergeCell ref="B39:C39"/>
    <mergeCell ref="B8:K8"/>
    <mergeCell ref="B32:K32"/>
    <mergeCell ref="B3:K3"/>
    <mergeCell ref="B4:K4"/>
    <mergeCell ref="B40:C40"/>
    <mergeCell ref="E6:E7"/>
    <mergeCell ref="F6:G6"/>
    <mergeCell ref="D6:D7"/>
    <mergeCell ref="B36:C36"/>
    <mergeCell ref="B37:C37"/>
    <mergeCell ref="B38:C38"/>
    <mergeCell ref="B11:B12"/>
    <mergeCell ref="B13:B14"/>
    <mergeCell ref="B15:B20"/>
    <mergeCell ref="B21:B22"/>
    <mergeCell ref="B23:B27"/>
    <mergeCell ref="B28:B30"/>
    <mergeCell ref="B6:B7"/>
    <mergeCell ref="C6:C7"/>
  </mergeCells>
  <pageMargins left="0.7" right="0.7" top="0.75" bottom="0.75" header="0.3" footer="0.3"/>
  <pageSetup paperSize="9" scale="58" orientation="portrait" r:id="rId1"/>
  <colBreaks count="1" manualBreakCount="1">
    <brk id="11" max="3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view="pageBreakPreview" zoomScale="98" zoomScaleNormal="40" zoomScaleSheetLayoutView="98" workbookViewId="0">
      <selection activeCell="D1" sqref="D1"/>
    </sheetView>
  </sheetViews>
  <sheetFormatPr defaultRowHeight="15" x14ac:dyDescent="0.25"/>
  <cols>
    <col min="1" max="1" width="16.28515625" customWidth="1"/>
    <col min="2" max="2" width="34.5703125" customWidth="1"/>
    <col min="3" max="3" width="18" customWidth="1"/>
    <col min="4" max="4" width="44.42578125" customWidth="1"/>
  </cols>
  <sheetData>
    <row r="1" spans="1:4" ht="51.75" x14ac:dyDescent="0.25">
      <c r="B1" s="71" t="s">
        <v>161</v>
      </c>
      <c r="D1" s="138" t="s">
        <v>191</v>
      </c>
    </row>
    <row r="2" spans="1:4" ht="15.75" x14ac:dyDescent="0.25">
      <c r="B2" s="51" t="s">
        <v>136</v>
      </c>
    </row>
    <row r="3" spans="1:4" ht="15.75" x14ac:dyDescent="0.25">
      <c r="B3" s="63" t="s">
        <v>162</v>
      </c>
    </row>
    <row r="4" spans="1:4" ht="15.75" x14ac:dyDescent="0.25">
      <c r="B4" s="71" t="s">
        <v>163</v>
      </c>
    </row>
    <row r="5" spans="1:4" ht="15.75" thickBot="1" x14ac:dyDescent="0.3">
      <c r="B5" s="72" t="s">
        <v>164</v>
      </c>
    </row>
    <row r="6" spans="1:4" ht="16.5" customHeight="1" thickTop="1" x14ac:dyDescent="0.25">
      <c r="A6" s="121" t="s">
        <v>138</v>
      </c>
      <c r="B6" s="122"/>
      <c r="C6" s="122"/>
      <c r="D6" s="117" t="s">
        <v>181</v>
      </c>
    </row>
    <row r="7" spans="1:4" ht="20.25" customHeight="1" x14ac:dyDescent="0.25">
      <c r="A7" s="123" t="s">
        <v>139</v>
      </c>
      <c r="B7" s="124"/>
      <c r="C7" s="124"/>
      <c r="D7" s="118"/>
    </row>
    <row r="8" spans="1:4" ht="15.75" x14ac:dyDescent="0.25">
      <c r="A8" s="128"/>
      <c r="B8" s="129"/>
      <c r="C8" s="70" t="s">
        <v>58</v>
      </c>
      <c r="D8" s="84"/>
    </row>
    <row r="9" spans="1:4" ht="27" customHeight="1" x14ac:dyDescent="0.25">
      <c r="A9" s="136" t="s">
        <v>2</v>
      </c>
      <c r="B9" s="137"/>
      <c r="C9" s="135" t="s">
        <v>41</v>
      </c>
      <c r="D9" s="84"/>
    </row>
    <row r="10" spans="1:4" ht="15.75" customHeight="1" x14ac:dyDescent="0.25">
      <c r="A10" s="125" t="s">
        <v>140</v>
      </c>
      <c r="B10" s="67" t="s">
        <v>141</v>
      </c>
      <c r="C10" s="80">
        <v>1</v>
      </c>
      <c r="D10" s="84" t="s">
        <v>182</v>
      </c>
    </row>
    <row r="11" spans="1:4" ht="15.75" x14ac:dyDescent="0.25">
      <c r="A11" s="125"/>
      <c r="B11" s="67" t="s">
        <v>142</v>
      </c>
      <c r="C11" s="80">
        <v>3</v>
      </c>
      <c r="D11" s="13" t="s">
        <v>176</v>
      </c>
    </row>
    <row r="12" spans="1:4" ht="21.75" customHeight="1" x14ac:dyDescent="0.25">
      <c r="A12" s="125"/>
      <c r="B12" s="67" t="s">
        <v>143</v>
      </c>
      <c r="C12" s="80">
        <v>3</v>
      </c>
      <c r="D12" s="84" t="s">
        <v>183</v>
      </c>
    </row>
    <row r="13" spans="1:4" ht="15.75" x14ac:dyDescent="0.25">
      <c r="A13" s="125"/>
      <c r="B13" s="67" t="s">
        <v>22</v>
      </c>
      <c r="C13" s="80">
        <v>4</v>
      </c>
      <c r="D13" s="84" t="s">
        <v>182</v>
      </c>
    </row>
    <row r="14" spans="1:4" ht="15.75" x14ac:dyDescent="0.25">
      <c r="A14" s="125"/>
      <c r="B14" s="67" t="s">
        <v>144</v>
      </c>
      <c r="C14" s="80">
        <v>2</v>
      </c>
      <c r="D14" s="84" t="s">
        <v>182</v>
      </c>
    </row>
    <row r="15" spans="1:4" ht="41.25" customHeight="1" x14ac:dyDescent="0.25">
      <c r="A15" s="125"/>
      <c r="B15" s="67" t="s">
        <v>145</v>
      </c>
      <c r="C15" s="80">
        <v>2</v>
      </c>
      <c r="D15" s="84" t="s">
        <v>178</v>
      </c>
    </row>
    <row r="16" spans="1:4" ht="15.75" x14ac:dyDescent="0.25">
      <c r="A16" s="125"/>
      <c r="B16" s="67" t="s">
        <v>146</v>
      </c>
      <c r="C16" s="80">
        <v>2</v>
      </c>
      <c r="D16" s="84" t="s">
        <v>182</v>
      </c>
    </row>
    <row r="17" spans="1:4" ht="15.75" x14ac:dyDescent="0.25">
      <c r="A17" s="125"/>
      <c r="B17" s="67" t="s">
        <v>28</v>
      </c>
      <c r="C17" s="80">
        <v>1</v>
      </c>
      <c r="D17" s="84" t="s">
        <v>183</v>
      </c>
    </row>
    <row r="18" spans="1:4" ht="15.75" x14ac:dyDescent="0.25">
      <c r="A18" s="125"/>
      <c r="B18" s="67" t="s">
        <v>29</v>
      </c>
      <c r="C18" s="80">
        <v>1</v>
      </c>
      <c r="D18" s="84" t="s">
        <v>182</v>
      </c>
    </row>
    <row r="19" spans="1:4" ht="25.5" customHeight="1" x14ac:dyDescent="0.25">
      <c r="A19" s="125"/>
      <c r="B19" s="67" t="s">
        <v>147</v>
      </c>
      <c r="C19" s="80">
        <v>3</v>
      </c>
      <c r="D19" s="13" t="s">
        <v>173</v>
      </c>
    </row>
    <row r="20" spans="1:4" ht="15.75" x14ac:dyDescent="0.25">
      <c r="A20" s="125"/>
      <c r="B20" s="67" t="s">
        <v>95</v>
      </c>
      <c r="C20" s="80">
        <v>1</v>
      </c>
      <c r="D20" s="84" t="s">
        <v>176</v>
      </c>
    </row>
    <row r="21" spans="1:4" ht="15.75" x14ac:dyDescent="0.25">
      <c r="A21" s="125"/>
      <c r="B21" s="75" t="s">
        <v>165</v>
      </c>
      <c r="C21" s="75">
        <f>SUM(C10:C20)</f>
        <v>23</v>
      </c>
      <c r="D21" s="84"/>
    </row>
    <row r="22" spans="1:4" ht="31.5" customHeight="1" x14ac:dyDescent="0.25">
      <c r="A22" s="123" t="s">
        <v>148</v>
      </c>
      <c r="B22" s="124"/>
      <c r="C22" s="124"/>
      <c r="D22" s="84"/>
    </row>
    <row r="23" spans="1:4" ht="25.5" customHeight="1" x14ac:dyDescent="0.25">
      <c r="A23" s="125" t="s">
        <v>149</v>
      </c>
      <c r="B23" s="67" t="s">
        <v>20</v>
      </c>
      <c r="C23" s="80">
        <v>1</v>
      </c>
      <c r="D23" s="84" t="s">
        <v>183</v>
      </c>
    </row>
    <row r="24" spans="1:4" ht="34.5" customHeight="1" x14ac:dyDescent="0.25">
      <c r="A24" s="125"/>
      <c r="B24" s="67" t="s">
        <v>150</v>
      </c>
      <c r="C24" s="80">
        <v>1</v>
      </c>
      <c r="D24" s="84" t="s">
        <v>178</v>
      </c>
    </row>
    <row r="25" spans="1:4" ht="33" customHeight="1" x14ac:dyDescent="0.25">
      <c r="A25" s="125"/>
      <c r="B25" s="67" t="s">
        <v>151</v>
      </c>
      <c r="C25" s="80">
        <v>1</v>
      </c>
      <c r="D25" s="84" t="s">
        <v>178</v>
      </c>
    </row>
    <row r="26" spans="1:4" ht="22.5" customHeight="1" x14ac:dyDescent="0.25">
      <c r="A26" s="125"/>
      <c r="B26" s="67" t="s">
        <v>33</v>
      </c>
      <c r="C26" s="80">
        <v>1</v>
      </c>
      <c r="D26" s="84" t="s">
        <v>176</v>
      </c>
    </row>
    <row r="27" spans="1:4" ht="15.75" x14ac:dyDescent="0.25">
      <c r="A27" s="125"/>
      <c r="B27" s="75" t="s">
        <v>0</v>
      </c>
      <c r="C27" s="75">
        <f>SUM(C23:C26)</f>
        <v>4</v>
      </c>
      <c r="D27" s="84"/>
    </row>
    <row r="28" spans="1:4" ht="63" customHeight="1" x14ac:dyDescent="0.25">
      <c r="A28" s="125"/>
      <c r="B28" s="124" t="s">
        <v>152</v>
      </c>
      <c r="C28" s="124"/>
      <c r="D28" s="84"/>
    </row>
    <row r="29" spans="1:4" ht="33" customHeight="1" x14ac:dyDescent="0.25">
      <c r="A29" s="125"/>
      <c r="B29" s="67" t="s">
        <v>153</v>
      </c>
      <c r="C29" s="80">
        <v>2</v>
      </c>
      <c r="D29" s="84" t="s">
        <v>176</v>
      </c>
    </row>
    <row r="30" spans="1:4" ht="15.75" x14ac:dyDescent="0.25">
      <c r="A30" s="125"/>
      <c r="B30" s="75" t="s">
        <v>0</v>
      </c>
      <c r="C30" s="75">
        <f>SUM(C29)</f>
        <v>2</v>
      </c>
      <c r="D30" s="84"/>
    </row>
    <row r="31" spans="1:4" ht="47.25" customHeight="1" x14ac:dyDescent="0.25">
      <c r="A31" s="125"/>
      <c r="B31" s="124" t="s">
        <v>154</v>
      </c>
      <c r="C31" s="124"/>
      <c r="D31" s="84"/>
    </row>
    <row r="32" spans="1:4" ht="15.75" x14ac:dyDescent="0.25">
      <c r="A32" s="125"/>
      <c r="B32" s="67" t="s">
        <v>141</v>
      </c>
      <c r="C32" s="80">
        <v>1</v>
      </c>
      <c r="D32" s="84" t="s">
        <v>182</v>
      </c>
    </row>
    <row r="33" spans="1:4" ht="33.75" customHeight="1" x14ac:dyDescent="0.25">
      <c r="A33" s="125"/>
      <c r="B33" s="67" t="s">
        <v>155</v>
      </c>
      <c r="C33" s="80">
        <v>0.5</v>
      </c>
      <c r="D33" s="84" t="s">
        <v>176</v>
      </c>
    </row>
    <row r="34" spans="1:4" ht="28.5" customHeight="1" x14ac:dyDescent="0.25">
      <c r="A34" s="125"/>
      <c r="B34" s="67" t="s">
        <v>156</v>
      </c>
      <c r="C34" s="80">
        <v>0.5</v>
      </c>
      <c r="D34" s="84" t="s">
        <v>176</v>
      </c>
    </row>
    <row r="35" spans="1:4" ht="32.25" customHeight="1" x14ac:dyDescent="0.25">
      <c r="A35" s="125"/>
      <c r="B35" s="67" t="s">
        <v>157</v>
      </c>
      <c r="C35" s="80">
        <v>1</v>
      </c>
      <c r="D35" s="84" t="s">
        <v>182</v>
      </c>
    </row>
    <row r="36" spans="1:4" ht="32.25" customHeight="1" x14ac:dyDescent="0.25">
      <c r="A36" s="125"/>
      <c r="B36" s="75" t="s">
        <v>165</v>
      </c>
      <c r="C36" s="75">
        <f>SUM(C32:C35)</f>
        <v>3</v>
      </c>
      <c r="D36" s="84"/>
    </row>
    <row r="37" spans="1:4" ht="26.25" customHeight="1" x14ac:dyDescent="0.25">
      <c r="A37" s="73"/>
      <c r="B37" s="74" t="s">
        <v>158</v>
      </c>
      <c r="C37" s="81">
        <f>C36+C30+C27+C21</f>
        <v>32</v>
      </c>
      <c r="D37" s="84"/>
    </row>
    <row r="38" spans="1:4" ht="22.5" customHeight="1" x14ac:dyDescent="0.25">
      <c r="A38" s="126" t="s">
        <v>159</v>
      </c>
      <c r="B38" s="127"/>
      <c r="C38" s="81">
        <v>37</v>
      </c>
      <c r="D38" s="84"/>
    </row>
    <row r="39" spans="1:4" ht="26.25" customHeight="1" thickBot="1" x14ac:dyDescent="0.3">
      <c r="A39" s="119" t="s">
        <v>160</v>
      </c>
      <c r="B39" s="120"/>
      <c r="C39" s="82">
        <v>32</v>
      </c>
      <c r="D39" s="85"/>
    </row>
    <row r="40" spans="1:4" ht="15.75" thickTop="1" x14ac:dyDescent="0.25"/>
  </sheetData>
  <mergeCells count="12">
    <mergeCell ref="D6:D7"/>
    <mergeCell ref="A39:B39"/>
    <mergeCell ref="A6:C6"/>
    <mergeCell ref="A7:C7"/>
    <mergeCell ref="A10:A21"/>
    <mergeCell ref="A23:A36"/>
    <mergeCell ref="A22:C22"/>
    <mergeCell ref="B28:C28"/>
    <mergeCell ref="B31:C31"/>
    <mergeCell ref="A38:B38"/>
    <mergeCell ref="A8:B8"/>
    <mergeCell ref="A9:B9"/>
  </mergeCells>
  <pageMargins left="0.7" right="0.7" top="0.75" bottom="0.75" header="0.3" footer="0.3"/>
  <pageSetup paperSize="9" scale="77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zoomScale="124" zoomScaleNormal="70" zoomScaleSheetLayoutView="124" workbookViewId="0">
      <selection activeCell="D2" sqref="D2"/>
    </sheetView>
  </sheetViews>
  <sheetFormatPr defaultRowHeight="15" x14ac:dyDescent="0.25"/>
  <cols>
    <col min="1" max="1" width="21.140625" customWidth="1"/>
    <col min="2" max="2" width="26.5703125" customWidth="1"/>
    <col min="3" max="3" width="17.85546875" customWidth="1"/>
    <col min="4" max="4" width="45.28515625" customWidth="1"/>
  </cols>
  <sheetData>
    <row r="1" spans="1:8" ht="72" customHeight="1" x14ac:dyDescent="0.25">
      <c r="A1" s="86" t="s">
        <v>124</v>
      </c>
      <c r="B1" s="104"/>
      <c r="C1" s="104"/>
      <c r="D1" s="104"/>
      <c r="E1" s="104"/>
      <c r="F1" s="104"/>
      <c r="G1" s="104"/>
      <c r="H1" s="104"/>
    </row>
    <row r="2" spans="1:8" ht="52.5" thickBot="1" x14ac:dyDescent="0.3">
      <c r="D2" s="138" t="s">
        <v>191</v>
      </c>
    </row>
    <row r="3" spans="1:8" ht="32.25" thickTop="1" x14ac:dyDescent="0.25">
      <c r="A3" s="121" t="s">
        <v>104</v>
      </c>
      <c r="B3" s="122" t="s">
        <v>105</v>
      </c>
      <c r="C3" s="66" t="s">
        <v>106</v>
      </c>
      <c r="D3" s="139" t="s">
        <v>181</v>
      </c>
    </row>
    <row r="4" spans="1:8" ht="15.75" x14ac:dyDescent="0.25">
      <c r="A4" s="123"/>
      <c r="B4" s="124"/>
      <c r="C4" s="70" t="s">
        <v>107</v>
      </c>
      <c r="D4" s="140"/>
    </row>
    <row r="5" spans="1:8" ht="15.75" x14ac:dyDescent="0.25">
      <c r="A5" s="123"/>
      <c r="B5" s="124"/>
      <c r="C5" s="75">
        <v>6</v>
      </c>
      <c r="D5" s="84"/>
    </row>
    <row r="6" spans="1:8" ht="15.75" x14ac:dyDescent="0.25">
      <c r="A6" s="132" t="s">
        <v>45</v>
      </c>
      <c r="B6" s="67" t="s">
        <v>12</v>
      </c>
      <c r="C6" s="80">
        <v>1</v>
      </c>
      <c r="D6" s="84" t="s">
        <v>168</v>
      </c>
    </row>
    <row r="7" spans="1:8" ht="15.75" x14ac:dyDescent="0.25">
      <c r="A7" s="132"/>
      <c r="B7" s="67" t="s">
        <v>108</v>
      </c>
      <c r="C7" s="80">
        <v>1</v>
      </c>
      <c r="D7" s="84" t="s">
        <v>184</v>
      </c>
    </row>
    <row r="8" spans="1:8" ht="15.75" x14ac:dyDescent="0.25">
      <c r="A8" s="68" t="s">
        <v>49</v>
      </c>
      <c r="B8" s="67" t="s">
        <v>109</v>
      </c>
      <c r="C8" s="80">
        <v>1</v>
      </c>
      <c r="D8" s="84" t="s">
        <v>184</v>
      </c>
    </row>
    <row r="9" spans="1:8" ht="30" x14ac:dyDescent="0.25">
      <c r="A9" s="68" t="s">
        <v>21</v>
      </c>
      <c r="B9" s="67" t="s">
        <v>110</v>
      </c>
      <c r="C9" s="80">
        <v>2</v>
      </c>
      <c r="D9" s="84" t="s">
        <v>168</v>
      </c>
    </row>
    <row r="10" spans="1:8" ht="15.75" x14ac:dyDescent="0.25">
      <c r="A10" s="132" t="s">
        <v>111</v>
      </c>
      <c r="B10" s="67" t="s">
        <v>112</v>
      </c>
      <c r="C10" s="133">
        <v>1</v>
      </c>
      <c r="D10" s="84" t="s">
        <v>168</v>
      </c>
    </row>
    <row r="11" spans="1:8" ht="15.75" x14ac:dyDescent="0.25">
      <c r="A11" s="132"/>
      <c r="B11" s="67" t="s">
        <v>113</v>
      </c>
      <c r="C11" s="133"/>
      <c r="D11" s="84" t="s">
        <v>168</v>
      </c>
    </row>
    <row r="12" spans="1:8" ht="15.75" x14ac:dyDescent="0.25">
      <c r="A12" s="132"/>
      <c r="B12" s="67" t="s">
        <v>114</v>
      </c>
      <c r="C12" s="80">
        <v>1</v>
      </c>
      <c r="D12" s="84" t="s">
        <v>178</v>
      </c>
    </row>
    <row r="13" spans="1:8" ht="15.75" x14ac:dyDescent="0.25">
      <c r="A13" s="132"/>
      <c r="B13" s="67" t="s">
        <v>115</v>
      </c>
      <c r="C13" s="80">
        <v>1</v>
      </c>
      <c r="D13" s="84" t="s">
        <v>183</v>
      </c>
    </row>
    <row r="14" spans="1:8" ht="30" x14ac:dyDescent="0.25">
      <c r="A14" s="68" t="s">
        <v>116</v>
      </c>
      <c r="B14" s="67" t="s">
        <v>117</v>
      </c>
      <c r="C14" s="80">
        <v>1</v>
      </c>
      <c r="D14" s="84" t="s">
        <v>183</v>
      </c>
    </row>
    <row r="15" spans="1:8" ht="15.75" x14ac:dyDescent="0.25">
      <c r="A15" s="132" t="s">
        <v>30</v>
      </c>
      <c r="B15" s="67" t="s">
        <v>118</v>
      </c>
      <c r="C15" s="80">
        <v>0.25</v>
      </c>
      <c r="D15" s="84" t="s">
        <v>184</v>
      </c>
    </row>
    <row r="16" spans="1:8" ht="31.5" x14ac:dyDescent="0.25">
      <c r="A16" s="132"/>
      <c r="B16" s="67" t="s">
        <v>119</v>
      </c>
      <c r="C16" s="80">
        <v>0.25</v>
      </c>
      <c r="D16" s="84" t="s">
        <v>184</v>
      </c>
    </row>
    <row r="17" spans="1:4" ht="15.75" x14ac:dyDescent="0.25">
      <c r="A17" s="68" t="s">
        <v>120</v>
      </c>
      <c r="B17" s="67" t="s">
        <v>120</v>
      </c>
      <c r="C17" s="80">
        <v>0.25</v>
      </c>
      <c r="D17" s="84" t="s">
        <v>184</v>
      </c>
    </row>
    <row r="18" spans="1:4" ht="60" x14ac:dyDescent="0.25">
      <c r="A18" s="68" t="s">
        <v>121</v>
      </c>
      <c r="B18" s="67" t="s">
        <v>122</v>
      </c>
      <c r="C18" s="80">
        <v>0.25</v>
      </c>
      <c r="D18" s="84" t="s">
        <v>184</v>
      </c>
    </row>
    <row r="19" spans="1:4" ht="16.5" thickBot="1" x14ac:dyDescent="0.3">
      <c r="A19" s="130" t="s">
        <v>123</v>
      </c>
      <c r="B19" s="131"/>
      <c r="C19" s="69">
        <f>SUM(C6:C18)</f>
        <v>10</v>
      </c>
      <c r="D19" s="83"/>
    </row>
    <row r="20" spans="1:4" ht="15.75" thickTop="1" x14ac:dyDescent="0.25"/>
  </sheetData>
  <mergeCells count="9">
    <mergeCell ref="A19:B19"/>
    <mergeCell ref="A1:H1"/>
    <mergeCell ref="A3:A5"/>
    <mergeCell ref="B3:B5"/>
    <mergeCell ref="A6:A7"/>
    <mergeCell ref="A10:A13"/>
    <mergeCell ref="C10:C11"/>
    <mergeCell ref="A15:A16"/>
    <mergeCell ref="D3:D4"/>
  </mergeCells>
  <pageMargins left="0.7" right="0.7" top="0.75" bottom="0.75" header="0.3" footer="0.3"/>
  <pageSetup paperSize="9" scale="78" orientation="portrait" horizontalDpi="0" verticalDpi="0" r:id="rId1"/>
  <colBreaks count="1" manualBreakCount="1">
    <brk id="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5"/>
  <sheetViews>
    <sheetView tabSelected="1" view="pageBreakPreview" zoomScale="60" zoomScaleNormal="55" workbookViewId="0">
      <selection activeCell="J17" sqref="J17"/>
    </sheetView>
  </sheetViews>
  <sheetFormatPr defaultRowHeight="15" x14ac:dyDescent="0.25"/>
  <cols>
    <col min="1" max="1" width="40.42578125" customWidth="1"/>
    <col min="4" max="4" width="10.7109375" customWidth="1"/>
    <col min="10" max="10" width="16.5703125" customWidth="1"/>
    <col min="11" max="11" width="17.7109375" customWidth="1"/>
    <col min="12" max="12" width="17" customWidth="1"/>
    <col min="13" max="13" width="16.7109375" customWidth="1"/>
    <col min="14" max="14" width="14.42578125" customWidth="1"/>
    <col min="15" max="15" width="15.28515625" customWidth="1"/>
    <col min="16" max="16" width="26.140625" customWidth="1"/>
    <col min="17" max="17" width="18.42578125" customWidth="1"/>
  </cols>
  <sheetData>
    <row r="2" spans="1:17" ht="77.25" customHeight="1" x14ac:dyDescent="0.3">
      <c r="A2" s="65"/>
      <c r="B2" s="64" t="s">
        <v>134</v>
      </c>
      <c r="C2" s="65"/>
      <c r="D2" s="65"/>
      <c r="E2" s="141" t="s">
        <v>135</v>
      </c>
      <c r="F2" s="65"/>
      <c r="G2" s="65"/>
      <c r="H2" s="65"/>
      <c r="I2" s="65"/>
      <c r="J2" s="65"/>
      <c r="K2" s="65"/>
      <c r="L2" s="65"/>
      <c r="M2" s="65"/>
      <c r="N2" s="65"/>
      <c r="O2" s="65"/>
      <c r="P2" s="142" t="s">
        <v>191</v>
      </c>
      <c r="Q2" s="65"/>
    </row>
    <row r="3" spans="1:17" ht="32.25" customHeight="1" x14ac:dyDescent="0.3">
      <c r="A3" s="65"/>
      <c r="B3" s="65" t="s">
        <v>136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7" ht="36" customHeight="1" x14ac:dyDescent="0.3">
      <c r="A4" s="65"/>
      <c r="B4" s="64" t="s">
        <v>137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17" ht="18.75" x14ac:dyDescent="0.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</row>
    <row r="6" spans="1:17" ht="19.5" thickBot="1" x14ac:dyDescent="0.35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1:17" ht="19.5" thickTop="1" x14ac:dyDescent="0.25">
      <c r="A7" s="143"/>
      <c r="B7" s="144" t="s">
        <v>132</v>
      </c>
      <c r="C7" s="144"/>
      <c r="D7" s="144"/>
      <c r="E7" s="144"/>
      <c r="F7" s="144"/>
      <c r="G7" s="144"/>
      <c r="H7" s="144"/>
      <c r="I7" s="144"/>
      <c r="J7" s="144" t="s">
        <v>3</v>
      </c>
      <c r="K7" s="144"/>
      <c r="L7" s="144"/>
      <c r="M7" s="144"/>
      <c r="N7" s="144"/>
      <c r="O7" s="144"/>
      <c r="P7" s="144"/>
      <c r="Q7" s="145"/>
    </row>
    <row r="8" spans="1:17" ht="18.75" x14ac:dyDescent="0.25">
      <c r="A8" s="146" t="s">
        <v>133</v>
      </c>
      <c r="B8" s="147" t="s">
        <v>130</v>
      </c>
      <c r="C8" s="147" t="s">
        <v>131</v>
      </c>
      <c r="D8" s="147">
        <v>5</v>
      </c>
      <c r="E8" s="147">
        <v>6</v>
      </c>
      <c r="F8" s="147">
        <v>7</v>
      </c>
      <c r="G8" s="147">
        <v>8</v>
      </c>
      <c r="H8" s="147">
        <v>9</v>
      </c>
      <c r="I8" s="147">
        <v>10</v>
      </c>
      <c r="J8" s="147" t="s">
        <v>130</v>
      </c>
      <c r="K8" s="147" t="s">
        <v>131</v>
      </c>
      <c r="L8" s="147">
        <v>5</v>
      </c>
      <c r="M8" s="147">
        <v>6</v>
      </c>
      <c r="N8" s="147">
        <v>7</v>
      </c>
      <c r="O8" s="147">
        <v>8</v>
      </c>
      <c r="P8" s="147">
        <v>9</v>
      </c>
      <c r="Q8" s="148">
        <v>10</v>
      </c>
    </row>
    <row r="9" spans="1:17" ht="39" customHeight="1" x14ac:dyDescent="0.3">
      <c r="A9" s="149" t="s">
        <v>125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1"/>
    </row>
    <row r="10" spans="1:17" ht="39.75" customHeight="1" x14ac:dyDescent="0.3">
      <c r="A10" s="149" t="s">
        <v>126</v>
      </c>
      <c r="B10" s="150"/>
      <c r="C10" s="150"/>
      <c r="D10" s="150"/>
      <c r="E10" s="150"/>
      <c r="F10" s="150"/>
      <c r="G10" s="150"/>
      <c r="H10" s="150"/>
      <c r="I10" s="151"/>
      <c r="J10" s="150"/>
      <c r="K10" s="150"/>
      <c r="L10" s="150"/>
      <c r="M10" s="150"/>
      <c r="N10" s="150"/>
      <c r="O10" s="150"/>
      <c r="P10" s="150"/>
      <c r="Q10" s="151"/>
    </row>
    <row r="11" spans="1:17" ht="37.5" x14ac:dyDescent="0.3">
      <c r="A11" s="149" t="s">
        <v>127</v>
      </c>
      <c r="B11" s="150"/>
      <c r="C11" s="150"/>
      <c r="D11" s="152">
        <v>1</v>
      </c>
      <c r="E11" s="152">
        <v>1</v>
      </c>
      <c r="F11" s="152"/>
      <c r="G11" s="152">
        <v>1</v>
      </c>
      <c r="H11" s="152">
        <v>1</v>
      </c>
      <c r="I11" s="152">
        <v>1</v>
      </c>
      <c r="J11" s="150"/>
      <c r="K11" s="150"/>
      <c r="L11" s="150" t="s">
        <v>187</v>
      </c>
      <c r="M11" s="150" t="s">
        <v>187</v>
      </c>
      <c r="N11" s="150"/>
      <c r="O11" s="150" t="s">
        <v>187</v>
      </c>
      <c r="P11" s="150" t="s">
        <v>187</v>
      </c>
      <c r="Q11" s="150" t="s">
        <v>187</v>
      </c>
    </row>
    <row r="12" spans="1:17" ht="37.5" x14ac:dyDescent="0.3">
      <c r="A12" s="149" t="s">
        <v>128</v>
      </c>
      <c r="B12" s="152">
        <v>1</v>
      </c>
      <c r="C12" s="152">
        <v>1</v>
      </c>
      <c r="D12" s="152">
        <v>0.5</v>
      </c>
      <c r="E12" s="152">
        <v>0.5</v>
      </c>
      <c r="F12" s="152">
        <v>1</v>
      </c>
      <c r="G12" s="150"/>
      <c r="H12" s="150"/>
      <c r="I12" s="151"/>
      <c r="J12" s="150" t="s">
        <v>186</v>
      </c>
      <c r="K12" s="150" t="s">
        <v>186</v>
      </c>
      <c r="L12" s="150" t="s">
        <v>186</v>
      </c>
      <c r="M12" s="150" t="s">
        <v>186</v>
      </c>
      <c r="N12" s="150" t="s">
        <v>186</v>
      </c>
      <c r="O12" s="150"/>
      <c r="P12" s="150"/>
      <c r="Q12" s="151"/>
    </row>
    <row r="13" spans="1:17" ht="37.5" x14ac:dyDescent="0.3">
      <c r="A13" s="149" t="s">
        <v>129</v>
      </c>
      <c r="B13" s="152">
        <v>1</v>
      </c>
      <c r="C13" s="152">
        <v>1</v>
      </c>
      <c r="D13" s="152">
        <v>0.5</v>
      </c>
      <c r="E13" s="152">
        <v>0.5</v>
      </c>
      <c r="F13" s="152">
        <v>1</v>
      </c>
      <c r="G13" s="152">
        <v>1</v>
      </c>
      <c r="H13" s="152">
        <v>1</v>
      </c>
      <c r="I13" s="152">
        <v>1</v>
      </c>
      <c r="J13" s="150" t="s">
        <v>185</v>
      </c>
      <c r="K13" s="150" t="s">
        <v>185</v>
      </c>
      <c r="L13" s="150" t="s">
        <v>185</v>
      </c>
      <c r="M13" s="150" t="s">
        <v>185</v>
      </c>
      <c r="N13" s="150" t="s">
        <v>185</v>
      </c>
      <c r="O13" s="150" t="s">
        <v>185</v>
      </c>
      <c r="P13" s="150" t="s">
        <v>185</v>
      </c>
      <c r="Q13" s="150" t="s">
        <v>185</v>
      </c>
    </row>
    <row r="14" spans="1:17" ht="49.5" customHeight="1" thickBot="1" x14ac:dyDescent="0.35">
      <c r="A14" s="153" t="s">
        <v>0</v>
      </c>
      <c r="B14" s="154">
        <v>2</v>
      </c>
      <c r="C14" s="154">
        <v>2</v>
      </c>
      <c r="D14" s="154">
        <v>2</v>
      </c>
      <c r="E14" s="154">
        <v>2</v>
      </c>
      <c r="F14" s="154">
        <v>2</v>
      </c>
      <c r="G14" s="154">
        <v>2</v>
      </c>
      <c r="H14" s="154">
        <v>2</v>
      </c>
      <c r="I14" s="154">
        <v>2</v>
      </c>
      <c r="J14" s="154"/>
      <c r="K14" s="154"/>
      <c r="L14" s="154"/>
      <c r="M14" s="154"/>
      <c r="N14" s="154"/>
      <c r="O14" s="154"/>
      <c r="P14" s="154"/>
      <c r="Q14" s="155"/>
    </row>
    <row r="15" spans="1:17" ht="36" customHeight="1" thickTop="1" x14ac:dyDescent="0.3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</row>
  </sheetData>
  <mergeCells count="2">
    <mergeCell ref="B7:I7"/>
    <mergeCell ref="J7:Q7"/>
  </mergeCells>
  <pageMargins left="0.7" right="0.7" top="0.75" bottom="0.75" header="0.3" footer="0.3"/>
  <pageSetup paperSize="9" scale="4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УП НО</vt:lpstr>
      <vt:lpstr>УП ОО</vt:lpstr>
      <vt:lpstr>УП СО</vt:lpstr>
      <vt:lpstr>УП 11 кл 20-21</vt:lpstr>
      <vt:lpstr>УП ИНДИВ</vt:lpstr>
      <vt:lpstr>Внеуроч. де</vt:lpstr>
      <vt:lpstr>'Внеуроч. де'!Область_печати</vt:lpstr>
      <vt:lpstr>'УП ИНДИВ'!Область_печати</vt:lpstr>
      <vt:lpstr>'УП НО'!Область_печати</vt:lpstr>
      <vt:lpstr>'УП ОО'!Область_печати</vt:lpstr>
      <vt:lpstr>'УП СО'!Область_печати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2020-09-14T03:58:08Z</dcterms:modified>
</cp:coreProperties>
</file>